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  <sheet name="молочные продукты" sheetId="2" r:id="rId2"/>
    <sheet name="Лист1" sheetId="3" r:id="rId3"/>
  </sheets>
  <definedNames>
    <definedName name="_xlnm.Print_Area" localSheetId="1">'молочные продукты'!$A$1:$R$61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<sst xmlns="http://schemas.openxmlformats.org/spreadsheetml/2006/main" count="179" uniqueCount="97">
  <si>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</si>
  <si>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</si>
  <si>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</si>
  <si>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</si>
  <si>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>Цена за ед. товара.</t>
  </si>
  <si>
    <t>Итого</t>
  </si>
  <si>
    <t>Цена за ед. товара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</si>
  <si>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</si>
  <si>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</si>
  <si>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</si>
  <si>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</si>
  <si>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</si>
  <si>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</si>
  <si>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</si>
  <si>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</si>
  <si>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</si>
  <si>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</si>
  <si>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</si>
  <si>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</si>
  <si>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</si>
  <si>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</si>
  <si>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</si>
  <si>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</si>
  <si>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</si>
  <si>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</si>
  <si>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</si>
  <si>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</si>
  <si>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</si>
  <si>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</si>
  <si>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</si>
  <si>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</si>
  <si>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</si>
  <si>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</si>
  <si>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</si>
  <si>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</si>
  <si>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</si>
  <si>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</si>
  <si>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</si>
  <si>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</si>
  <si>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Продукты питания  (молочные продукты)</t>
  </si>
  <si>
    <t>Начальная   цена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</si>
  <si>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</si>
  <si>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ООО « СЭВКО»,  г. Екатеринбург</t>
  </si>
  <si>
    <t>Татарстан</t>
  </si>
  <si>
    <t>ИП Ходжаев Д.А.</t>
  </si>
  <si>
    <t xml:space="preserve"> ООО «Пинский МПК», Беларусь</t>
  </si>
  <si>
    <t>Продукты питания (мясо, рыба, колбасные изделия)</t>
  </si>
  <si>
    <t xml:space="preserve">ЗАО" Алексеевский МК", Белгородская обл. </t>
  </si>
  <si>
    <t>Ф.И.О.  руководителя                          Климин В.А.         Подпись _____________________</t>
  </si>
  <si>
    <t>Ф.И.О.  руководителя                           Климин В.А.                      Подпись ______________________</t>
  </si>
  <si>
    <t xml:space="preserve">Кол-во ед. товара в кг  </t>
  </si>
  <si>
    <t>Кол-во ед. товара  в кг</t>
  </si>
  <si>
    <t xml:space="preserve">Кол-во ед. товара,кг  </t>
  </si>
  <si>
    <t xml:space="preserve">Кол-во ед. товара в кг </t>
  </si>
  <si>
    <t xml:space="preserve">Цена за ед. товара  </t>
  </si>
  <si>
    <t xml:space="preserve">Кол-во ед. товара  в кг </t>
  </si>
  <si>
    <t>Свердловский МК, г. Екатеринбург,ООО « Прод -Мир»,  г. Екатеринбург</t>
  </si>
  <si>
    <t>ООО "ЮПК"г. Советский</t>
  </si>
  <si>
    <t>ООО "Купинский Мясокомбинат",ОАО "Могилевский МК"</t>
  </si>
  <si>
    <t>ЗАО БЛАФ РТМС "Петропавловск"</t>
  </si>
  <si>
    <t xml:space="preserve">Сургут ОАО МК Сургутский </t>
  </si>
  <si>
    <t>ИП Каспий</t>
  </si>
  <si>
    <t xml:space="preserve"> ОАО Татарстан СЭТЭ Алексеевский консервный. комбинат", Татарстан </t>
  </si>
  <si>
    <t>ОАО Компания "Юнимилк" Тюменская обл.</t>
  </si>
  <si>
    <t>ООО « УВА-Молоко», Россия</t>
  </si>
  <si>
    <t>ООО"Промконсрвный завод",г. Москва</t>
  </si>
  <si>
    <t>ООО "Сыродельный комбинат", Белоруссия</t>
  </si>
  <si>
    <t>ОАО "Ува-молоко"</t>
  </si>
  <si>
    <t>Ялуторовский молочный комбинат</t>
  </si>
  <si>
    <t>ООО"Можгасыр"</t>
  </si>
  <si>
    <t>Способ размещения заказа:  открытый аукцион в электронной форме</t>
  </si>
  <si>
    <t>ООО «Уралтон», г. Екатеринбург</t>
  </si>
  <si>
    <t>Наименованиетовара, тех.характеристики</t>
  </si>
  <si>
    <t>Хладокомбинат, г. Екатеренбург</t>
  </si>
  <si>
    <t>Печень говяжья замороженная,  в соответствии с ГОСТ или  ТУ производителя</t>
  </si>
  <si>
    <t>ОАО "Океанрыбфлот", Камчатский край</t>
  </si>
  <si>
    <t>Часть IV обоснование</t>
  </si>
  <si>
    <t>ЧастьIV обоснование</t>
  </si>
  <si>
    <r>
      <t>Примечание: Лимит финансирования –357350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рублей.</t>
    </r>
  </si>
  <si>
    <t>Способ размещения заказа:   открытый аукцион в электронной форме</t>
  </si>
  <si>
    <t>ОАО "Виротрейт", г.Екатеринбург</t>
  </si>
  <si>
    <t>ООО"Промконсервный завод",г. Москва</t>
  </si>
  <si>
    <t>ОАО"Глубокий МК"г.  Глубокое</t>
  </si>
  <si>
    <t>ООО "Прод-Мир", г. Екатеринбург</t>
  </si>
  <si>
    <t>ООО "Уралтон",г. Екатеринбург</t>
  </si>
  <si>
    <t>ООО "Уралтон" г. Екатеринбург</t>
  </si>
  <si>
    <t>ОАО "Олимп, г. Екатеринбург</t>
  </si>
  <si>
    <t>ОАО "Олимп",г. Екатеринбург</t>
  </si>
  <si>
    <t>Телефон 8 (34675)  3-84-87, прайсы на 20.10.2011</t>
  </si>
  <si>
    <t>Телефон 89519748251, прайсы на 30.11.2011г.</t>
  </si>
  <si>
    <t>Телефон 8 (34675) 7-60-23, прайсы на 20.10.2011г.</t>
  </si>
  <si>
    <t>Телефон 8 (34675)   7-60- 23, прайсы на 20.10.2011г.</t>
  </si>
  <si>
    <t>Телефон 8 (34675)   3-84-87, парйсы на 30.10.2011г.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</si>
  <si>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1459428</t>
    </r>
    <r>
      <rPr>
        <sz val="11"/>
        <color theme="1"/>
        <rFont val="Calibri"/>
        <family val="2"/>
      </rPr>
      <t xml:space="preserve">   рублей.</t>
    </r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</si>
  <si>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25.12.2011 года</t>
    </r>
  </si>
  <si>
    <r>
      <t>Дата составления сводной  таблицы    25. 12.2011</t>
    </r>
    <r>
      <rPr>
        <u val="single"/>
        <sz val="12"/>
        <color indexed="8"/>
        <rFont val="Times New Roman"/>
        <family val="1"/>
      </rPr>
      <t xml:space="preserve"> года</t>
    </r>
  </si>
  <si>
    <t>До 30.06.2012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</si>
</sst>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3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14" fontId="8" fillId="0" borderId="4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8" fillId="0" borderId="4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42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5" fillId="0" borderId="4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4" fontId="2" fillId="0" borderId="43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74"/>
  <sheetViews>
    <sheetView tabSelected="1" view="pageBreakPreview" zoomScaleNormal="112" zoomScaleSheetLayoutView="100" zoomScalePageLayoutView="0" workbookViewId="0" topLeftCell="A64">
      <selection activeCell="E80" sqref="E80"/>
    </sheetView>
  </sheetViews>
  <sheetFormatPr defaultColWidth="9.140625" defaultRowHeight="15"/>
  <cols>
    <col min="1" max="1" width="24.28125" style="18" customWidth="1"/>
    <col min="2" max="2" width="9.57421875" style="0" customWidth="1"/>
    <col min="3" max="3" width="3.7109375" style="0" customWidth="1"/>
    <col min="4" max="4" width="1.28515625" style="0" customWidth="1"/>
    <col min="5" max="5" width="12.57421875" style="0" customWidth="1"/>
    <col min="6" max="6" width="11.421875" style="0" customWidth="1"/>
    <col min="7" max="7" width="11.00390625" style="0" bestFit="1" customWidth="1"/>
    <col min="8" max="8" width="11.8515625" style="0" customWidth="1"/>
    <col min="9" max="9" width="8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10.14062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13.28125" style="0" customWidth="1"/>
    <col min="20" max="20" width="10.7109375" style="0" customWidth="1"/>
  </cols>
  <sheetData>
    <row r="1" spans="1:20" ht="19.5" customHeight="1">
      <c r="A1" s="86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5">
      <c r="A2" s="167" t="s">
        <v>46</v>
      </c>
      <c r="B2" s="167"/>
      <c r="C2" s="167"/>
      <c r="D2" s="167"/>
      <c r="E2" s="167"/>
      <c r="F2" s="167"/>
      <c r="G2" s="167"/>
      <c r="H2" s="167"/>
      <c r="I2" s="1"/>
      <c r="J2" s="167" t="s">
        <v>70</v>
      </c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42" t="s">
        <v>0</v>
      </c>
      <c r="B4" s="76" t="s">
        <v>1</v>
      </c>
      <c r="C4" s="77"/>
      <c r="D4" s="77"/>
      <c r="E4" s="77"/>
      <c r="F4" s="78"/>
      <c r="G4" s="82" t="s">
        <v>2</v>
      </c>
      <c r="H4" s="76" t="s">
        <v>1</v>
      </c>
      <c r="I4" s="77"/>
      <c r="J4" s="78"/>
      <c r="K4" s="76" t="s">
        <v>2</v>
      </c>
      <c r="L4" s="78"/>
      <c r="M4" s="76" t="s">
        <v>1</v>
      </c>
      <c r="N4" s="77"/>
      <c r="O4" s="78"/>
      <c r="P4" s="76" t="s">
        <v>2</v>
      </c>
      <c r="Q4" s="77"/>
      <c r="R4" s="77"/>
      <c r="S4" s="78"/>
      <c r="T4" s="97" t="s">
        <v>40</v>
      </c>
    </row>
    <row r="5" spans="1:20" ht="15.75" customHeight="1">
      <c r="A5" s="170"/>
      <c r="B5" s="79"/>
      <c r="C5" s="80"/>
      <c r="D5" s="80"/>
      <c r="E5" s="80"/>
      <c r="F5" s="81"/>
      <c r="G5" s="83"/>
      <c r="H5" s="79"/>
      <c r="I5" s="80"/>
      <c r="J5" s="81"/>
      <c r="K5" s="79"/>
      <c r="L5" s="81"/>
      <c r="M5" s="79"/>
      <c r="N5" s="80"/>
      <c r="O5" s="81"/>
      <c r="P5" s="85"/>
      <c r="Q5" s="86"/>
      <c r="R5" s="86"/>
      <c r="S5" s="87"/>
      <c r="T5" s="168"/>
    </row>
    <row r="6" spans="1:20" ht="15.75" thickBot="1">
      <c r="A6" s="170"/>
      <c r="B6" s="70"/>
      <c r="C6" s="71"/>
      <c r="D6" s="71"/>
      <c r="E6" s="71"/>
      <c r="F6" s="72"/>
      <c r="G6" s="83"/>
      <c r="H6" s="70"/>
      <c r="I6" s="71"/>
      <c r="J6" s="72"/>
      <c r="K6" s="79"/>
      <c r="L6" s="81"/>
      <c r="M6" s="70"/>
      <c r="N6" s="71"/>
      <c r="O6" s="72"/>
      <c r="P6" s="85"/>
      <c r="Q6" s="86"/>
      <c r="R6" s="86"/>
      <c r="S6" s="87"/>
      <c r="T6" s="168"/>
    </row>
    <row r="7" spans="1:20" ht="16.5" thickBot="1">
      <c r="A7" s="171"/>
      <c r="B7" s="73">
        <v>1</v>
      </c>
      <c r="C7" s="75"/>
      <c r="D7" s="73">
        <v>2</v>
      </c>
      <c r="E7" s="75"/>
      <c r="F7" s="24">
        <v>3</v>
      </c>
      <c r="G7" s="84"/>
      <c r="H7" s="24">
        <v>1</v>
      </c>
      <c r="I7" s="24">
        <v>2</v>
      </c>
      <c r="J7" s="24">
        <v>3</v>
      </c>
      <c r="K7" s="70"/>
      <c r="L7" s="72"/>
      <c r="M7" s="24">
        <v>1</v>
      </c>
      <c r="N7" s="24">
        <v>2</v>
      </c>
      <c r="O7" s="26">
        <v>3</v>
      </c>
      <c r="P7" s="88"/>
      <c r="Q7" s="89"/>
      <c r="R7" s="89"/>
      <c r="S7" s="90"/>
      <c r="T7" s="169"/>
    </row>
    <row r="8" spans="1:20" ht="15">
      <c r="A8" s="158" t="s">
        <v>72</v>
      </c>
      <c r="B8" s="67" t="s">
        <v>3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9"/>
      <c r="T8" s="91"/>
    </row>
    <row r="9" spans="1:20" ht="39.75" customHeight="1" thickBot="1">
      <c r="A9" s="159"/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2"/>
      <c r="T9" s="92"/>
    </row>
    <row r="10" spans="1:20" ht="19.5" thickBot="1">
      <c r="A10" s="19" t="s">
        <v>50</v>
      </c>
      <c r="B10" s="93">
        <v>2300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5"/>
      <c r="T10" s="25"/>
    </row>
    <row r="11" spans="1:20" ht="14.25" customHeight="1">
      <c r="A11" s="160" t="s">
        <v>26</v>
      </c>
      <c r="B11" s="96" t="s">
        <v>71</v>
      </c>
      <c r="C11" s="68"/>
      <c r="D11" s="68"/>
      <c r="E11" s="68"/>
      <c r="F11" s="68"/>
      <c r="G11" s="69"/>
      <c r="H11" s="67" t="s">
        <v>45</v>
      </c>
      <c r="I11" s="68"/>
      <c r="J11" s="68"/>
      <c r="K11" s="68"/>
      <c r="L11" s="69"/>
      <c r="M11" s="96" t="s">
        <v>58</v>
      </c>
      <c r="N11" s="68"/>
      <c r="O11" s="68"/>
      <c r="P11" s="68"/>
      <c r="Q11" s="68"/>
      <c r="R11" s="68"/>
      <c r="S11" s="69"/>
      <c r="T11" s="91"/>
    </row>
    <row r="12" spans="1:20" ht="39" customHeight="1" thickBot="1">
      <c r="A12" s="159"/>
      <c r="B12" s="70"/>
      <c r="C12" s="71"/>
      <c r="D12" s="71"/>
      <c r="E12" s="71"/>
      <c r="F12" s="71"/>
      <c r="G12" s="72"/>
      <c r="H12" s="70"/>
      <c r="I12" s="71"/>
      <c r="J12" s="71"/>
      <c r="K12" s="71"/>
      <c r="L12" s="72"/>
      <c r="M12" s="70"/>
      <c r="N12" s="71"/>
      <c r="O12" s="71"/>
      <c r="P12" s="71"/>
      <c r="Q12" s="71"/>
      <c r="R12" s="71"/>
      <c r="S12" s="72"/>
      <c r="T12" s="92"/>
    </row>
    <row r="13" spans="1:20" ht="16.5" thickBot="1">
      <c r="A13" s="19" t="s">
        <v>4</v>
      </c>
      <c r="B13" s="73">
        <v>230</v>
      </c>
      <c r="C13" s="74"/>
      <c r="D13" s="75"/>
      <c r="E13" s="24"/>
      <c r="F13" s="24"/>
      <c r="G13" s="29">
        <v>230</v>
      </c>
      <c r="H13" s="24">
        <v>250</v>
      </c>
      <c r="I13" s="24"/>
      <c r="J13" s="26"/>
      <c r="K13" s="28"/>
      <c r="L13" s="29">
        <v>250</v>
      </c>
      <c r="M13" s="24">
        <v>230</v>
      </c>
      <c r="N13" s="24"/>
      <c r="O13" s="26"/>
      <c r="P13" s="27"/>
      <c r="Q13" s="27"/>
      <c r="R13" s="28"/>
      <c r="S13" s="29">
        <v>230</v>
      </c>
      <c r="T13" s="30">
        <v>236</v>
      </c>
    </row>
    <row r="14" spans="1:20" ht="16.5" thickBot="1">
      <c r="A14" s="20" t="s">
        <v>5</v>
      </c>
      <c r="B14" s="64">
        <f>B13*B10</f>
        <v>529000</v>
      </c>
      <c r="C14" s="65"/>
      <c r="D14" s="66"/>
      <c r="E14" s="44"/>
      <c r="F14" s="44"/>
      <c r="G14" s="34">
        <f>G13*B10</f>
        <v>529000</v>
      </c>
      <c r="H14" s="44">
        <f>H13*B10</f>
        <v>575000</v>
      </c>
      <c r="I14" s="44"/>
      <c r="J14" s="50"/>
      <c r="K14" s="51"/>
      <c r="L14" s="34">
        <f>L13*B10</f>
        <v>575000</v>
      </c>
      <c r="M14" s="44">
        <f>M13*B10</f>
        <v>529000</v>
      </c>
      <c r="N14" s="44"/>
      <c r="O14" s="50"/>
      <c r="P14" s="52"/>
      <c r="Q14" s="52"/>
      <c r="R14" s="51"/>
      <c r="S14" s="34">
        <f>S13*B10</f>
        <v>529000</v>
      </c>
      <c r="T14" s="37">
        <f>T13*B10</f>
        <v>542800</v>
      </c>
    </row>
    <row r="15" spans="1:20" ht="15.75" thickTop="1">
      <c r="A15" s="142" t="s">
        <v>25</v>
      </c>
      <c r="B15" s="76" t="s">
        <v>41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8"/>
      <c r="T15" s="97"/>
    </row>
    <row r="16" spans="1:20" ht="15.75" thickBot="1">
      <c r="A16" s="159"/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2"/>
      <c r="T16" s="92"/>
    </row>
    <row r="17" spans="1:20" ht="19.5" thickBot="1">
      <c r="A17" s="19" t="s">
        <v>51</v>
      </c>
      <c r="B17" s="93">
        <v>1500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5"/>
      <c r="T17" s="25"/>
    </row>
    <row r="18" spans="1:20" ht="15">
      <c r="A18" s="160" t="s">
        <v>27</v>
      </c>
      <c r="B18" s="96" t="s">
        <v>73</v>
      </c>
      <c r="C18" s="68"/>
      <c r="D18" s="68"/>
      <c r="E18" s="68"/>
      <c r="F18" s="68"/>
      <c r="G18" s="69"/>
      <c r="H18" s="96" t="s">
        <v>83</v>
      </c>
      <c r="I18" s="68"/>
      <c r="J18" s="68"/>
      <c r="K18" s="68"/>
      <c r="L18" s="69"/>
      <c r="M18" s="96" t="s">
        <v>84</v>
      </c>
      <c r="N18" s="68"/>
      <c r="O18" s="68"/>
      <c r="P18" s="68"/>
      <c r="Q18" s="68"/>
      <c r="R18" s="68"/>
      <c r="S18" s="69"/>
      <c r="T18" s="98"/>
    </row>
    <row r="19" spans="1:20" ht="15.75" thickBot="1">
      <c r="A19" s="159"/>
      <c r="B19" s="70"/>
      <c r="C19" s="71"/>
      <c r="D19" s="71"/>
      <c r="E19" s="71"/>
      <c r="F19" s="71"/>
      <c r="G19" s="72"/>
      <c r="H19" s="70"/>
      <c r="I19" s="71"/>
      <c r="J19" s="71"/>
      <c r="K19" s="71"/>
      <c r="L19" s="72"/>
      <c r="M19" s="70"/>
      <c r="N19" s="71"/>
      <c r="O19" s="71"/>
      <c r="P19" s="71"/>
      <c r="Q19" s="71"/>
      <c r="R19" s="71"/>
      <c r="S19" s="72"/>
      <c r="T19" s="99"/>
    </row>
    <row r="20" spans="1:20" ht="16.5" thickBot="1">
      <c r="A20" s="19" t="s">
        <v>6</v>
      </c>
      <c r="B20" s="73">
        <v>285</v>
      </c>
      <c r="C20" s="75"/>
      <c r="D20" s="73"/>
      <c r="E20" s="75"/>
      <c r="F20" s="24"/>
      <c r="G20" s="29">
        <v>285</v>
      </c>
      <c r="H20" s="24">
        <v>300</v>
      </c>
      <c r="I20" s="24"/>
      <c r="J20" s="24"/>
      <c r="K20" s="100">
        <v>300</v>
      </c>
      <c r="L20" s="101"/>
      <c r="M20" s="24">
        <v>295</v>
      </c>
      <c r="N20" s="24"/>
      <c r="O20" s="26"/>
      <c r="P20" s="27"/>
      <c r="Q20" s="27"/>
      <c r="R20" s="28"/>
      <c r="S20" s="29">
        <v>295</v>
      </c>
      <c r="T20" s="30">
        <v>293</v>
      </c>
    </row>
    <row r="21" spans="1:20" ht="17.25" thickBot="1">
      <c r="A21" s="20" t="s">
        <v>5</v>
      </c>
      <c r="B21" s="102">
        <f>B17*B20</f>
        <v>427500</v>
      </c>
      <c r="C21" s="103"/>
      <c r="D21" s="102"/>
      <c r="E21" s="103"/>
      <c r="F21" s="14"/>
      <c r="G21" s="34">
        <f>B17*G20</f>
        <v>427500</v>
      </c>
      <c r="H21" s="14">
        <f>B17*H20</f>
        <v>450000</v>
      </c>
      <c r="I21" s="14"/>
      <c r="J21" s="14"/>
      <c r="K21" s="104">
        <f>K20*B17</f>
        <v>450000</v>
      </c>
      <c r="L21" s="105"/>
      <c r="M21" s="14">
        <f>M20*B17</f>
        <v>442500</v>
      </c>
      <c r="N21" s="14"/>
      <c r="O21" s="31"/>
      <c r="P21" s="32"/>
      <c r="Q21" s="32"/>
      <c r="R21" s="33"/>
      <c r="S21" s="34">
        <f>B17*S20</f>
        <v>442500</v>
      </c>
      <c r="T21" s="43">
        <f>T20*B17</f>
        <v>439500</v>
      </c>
    </row>
    <row r="22" spans="1:20" ht="15.75" thickTop="1">
      <c r="A22" s="142" t="s">
        <v>28</v>
      </c>
      <c r="B22" s="106" t="s">
        <v>74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07"/>
    </row>
    <row r="23" spans="1:20" ht="15.75" thickBot="1">
      <c r="A23" s="153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10"/>
    </row>
    <row r="24" spans="1:20" ht="25.5" customHeight="1" thickTop="1">
      <c r="A24" s="142" t="s">
        <v>52</v>
      </c>
      <c r="B24" s="111">
        <v>750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3"/>
    </row>
    <row r="25" spans="1:20" ht="1.5" customHeight="1" thickBot="1">
      <c r="A25" s="153"/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6"/>
      <c r="N25" s="116"/>
      <c r="O25" s="116"/>
      <c r="P25" s="116"/>
      <c r="Q25" s="116"/>
      <c r="R25" s="116"/>
      <c r="S25" s="116"/>
      <c r="T25" s="117"/>
    </row>
    <row r="26" spans="1:20" ht="15" customHeight="1" thickTop="1">
      <c r="A26" s="142" t="s">
        <v>27</v>
      </c>
      <c r="B26" s="106" t="s">
        <v>56</v>
      </c>
      <c r="C26" s="77"/>
      <c r="D26" s="77"/>
      <c r="E26" s="77"/>
      <c r="F26" s="77"/>
      <c r="G26" s="78"/>
      <c r="H26" s="96" t="s">
        <v>83</v>
      </c>
      <c r="I26" s="68"/>
      <c r="J26" s="68"/>
      <c r="K26" s="68"/>
      <c r="L26" s="69"/>
      <c r="M26" s="96" t="s">
        <v>85</v>
      </c>
      <c r="N26" s="68"/>
      <c r="O26" s="68"/>
      <c r="P26" s="68"/>
      <c r="Q26" s="68"/>
      <c r="R26" s="68"/>
      <c r="S26" s="69"/>
      <c r="T26" s="119"/>
    </row>
    <row r="27" spans="1:20" ht="19.5" customHeight="1" thickBot="1">
      <c r="A27" s="153"/>
      <c r="B27" s="108"/>
      <c r="C27" s="109"/>
      <c r="D27" s="109"/>
      <c r="E27" s="109"/>
      <c r="F27" s="109"/>
      <c r="G27" s="118"/>
      <c r="H27" s="70"/>
      <c r="I27" s="71"/>
      <c r="J27" s="71"/>
      <c r="K27" s="71"/>
      <c r="L27" s="72"/>
      <c r="M27" s="70"/>
      <c r="N27" s="71"/>
      <c r="O27" s="71"/>
      <c r="P27" s="71"/>
      <c r="Q27" s="71"/>
      <c r="R27" s="71"/>
      <c r="S27" s="72"/>
      <c r="T27" s="120"/>
    </row>
    <row r="28" spans="1:20" ht="17.25" thickBot="1" thickTop="1">
      <c r="A28" s="20" t="s">
        <v>6</v>
      </c>
      <c r="B28" s="121">
        <v>130</v>
      </c>
      <c r="C28" s="122"/>
      <c r="D28" s="121"/>
      <c r="E28" s="122"/>
      <c r="F28" s="14"/>
      <c r="G28" s="34">
        <v>130</v>
      </c>
      <c r="H28" s="14">
        <v>130</v>
      </c>
      <c r="I28" s="14"/>
      <c r="J28" s="14"/>
      <c r="K28" s="123">
        <v>130</v>
      </c>
      <c r="L28" s="124"/>
      <c r="M28" s="14">
        <v>150</v>
      </c>
      <c r="N28" s="14"/>
      <c r="O28" s="55"/>
      <c r="P28" s="17"/>
      <c r="Q28" s="17"/>
      <c r="R28" s="14"/>
      <c r="S28" s="34">
        <v>150</v>
      </c>
      <c r="T28" s="37">
        <v>136</v>
      </c>
    </row>
    <row r="29" spans="1:20" ht="17.25" thickBot="1" thickTop="1">
      <c r="A29" s="20" t="s">
        <v>5</v>
      </c>
      <c r="B29" s="121">
        <f>B24*B28</f>
        <v>97500</v>
      </c>
      <c r="C29" s="122"/>
      <c r="D29" s="121"/>
      <c r="E29" s="122"/>
      <c r="F29" s="14"/>
      <c r="G29" s="34">
        <f>B24*G28</f>
        <v>97500</v>
      </c>
      <c r="H29" s="14">
        <f>H28*B24</f>
        <v>97500</v>
      </c>
      <c r="I29" s="14"/>
      <c r="J29" s="14"/>
      <c r="K29" s="123">
        <f>B24*K28</f>
        <v>97500</v>
      </c>
      <c r="L29" s="124"/>
      <c r="M29" s="14">
        <f>M28*B24</f>
        <v>112500</v>
      </c>
      <c r="N29" s="14"/>
      <c r="O29" s="38"/>
      <c r="P29" s="53"/>
      <c r="Q29" s="53"/>
      <c r="R29" s="36"/>
      <c r="S29" s="34">
        <f>B24*S28</f>
        <v>112500</v>
      </c>
      <c r="T29" s="37">
        <f>T28*B24</f>
        <v>102000</v>
      </c>
    </row>
    <row r="30" spans="1:20" ht="15.75" thickTop="1">
      <c r="A30" s="142" t="s">
        <v>28</v>
      </c>
      <c r="B30" s="79" t="s">
        <v>7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81"/>
      <c r="T30" s="98"/>
    </row>
    <row r="31" spans="1:20" ht="32.25" customHeight="1" thickBot="1">
      <c r="A31" s="153"/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18"/>
      <c r="T31" s="126"/>
    </row>
    <row r="32" spans="1:20" ht="20.25" thickBot="1" thickTop="1">
      <c r="A32" s="20" t="s">
        <v>53</v>
      </c>
      <c r="B32" s="127">
        <v>610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9"/>
      <c r="T32" s="37"/>
    </row>
    <row r="33" spans="1:20" ht="15" customHeight="1" thickTop="1">
      <c r="A33" s="142" t="s">
        <v>27</v>
      </c>
      <c r="B33" s="76" t="s">
        <v>42</v>
      </c>
      <c r="C33" s="77"/>
      <c r="D33" s="77"/>
      <c r="E33" s="77"/>
      <c r="F33" s="77"/>
      <c r="G33" s="78"/>
      <c r="H33" s="130" t="s">
        <v>86</v>
      </c>
      <c r="I33" s="131"/>
      <c r="J33" s="131"/>
      <c r="K33" s="131"/>
      <c r="L33" s="132"/>
      <c r="M33" s="130" t="s">
        <v>59</v>
      </c>
      <c r="N33" s="131"/>
      <c r="O33" s="131"/>
      <c r="P33" s="131"/>
      <c r="Q33" s="131"/>
      <c r="R33" s="131"/>
      <c r="S33" s="132"/>
      <c r="T33" s="136"/>
    </row>
    <row r="34" spans="1:20" ht="15" customHeight="1" thickBot="1">
      <c r="A34" s="153"/>
      <c r="B34" s="108"/>
      <c r="C34" s="109"/>
      <c r="D34" s="109"/>
      <c r="E34" s="109"/>
      <c r="F34" s="109"/>
      <c r="G34" s="118"/>
      <c r="H34" s="133"/>
      <c r="I34" s="134"/>
      <c r="J34" s="134"/>
      <c r="K34" s="134"/>
      <c r="L34" s="135"/>
      <c r="M34" s="133"/>
      <c r="N34" s="134"/>
      <c r="O34" s="134"/>
      <c r="P34" s="134"/>
      <c r="Q34" s="134"/>
      <c r="R34" s="134"/>
      <c r="S34" s="135"/>
      <c r="T34" s="126"/>
    </row>
    <row r="35" spans="1:20" ht="17.25" thickBot="1" thickTop="1">
      <c r="A35" s="20" t="s">
        <v>6</v>
      </c>
      <c r="B35" s="121">
        <v>90</v>
      </c>
      <c r="C35" s="122"/>
      <c r="D35" s="121"/>
      <c r="E35" s="122"/>
      <c r="F35" s="14"/>
      <c r="G35" s="34">
        <v>90</v>
      </c>
      <c r="H35" s="14">
        <v>80</v>
      </c>
      <c r="I35" s="14"/>
      <c r="J35" s="14"/>
      <c r="K35" s="123">
        <v>80</v>
      </c>
      <c r="L35" s="124"/>
      <c r="M35" s="14">
        <v>90</v>
      </c>
      <c r="N35" s="14"/>
      <c r="O35" s="38"/>
      <c r="P35" s="53"/>
      <c r="Q35" s="53"/>
      <c r="R35" s="36"/>
      <c r="S35" s="34">
        <v>90</v>
      </c>
      <c r="T35" s="37">
        <v>86</v>
      </c>
    </row>
    <row r="36" spans="1:20" ht="17.25" thickBot="1" thickTop="1">
      <c r="A36" s="20" t="s">
        <v>5</v>
      </c>
      <c r="B36" s="121">
        <f>B35*B32</f>
        <v>54900</v>
      </c>
      <c r="C36" s="122"/>
      <c r="D36" s="121"/>
      <c r="E36" s="122"/>
      <c r="F36" s="14"/>
      <c r="G36" s="34">
        <f>G35*B32</f>
        <v>54900</v>
      </c>
      <c r="H36" s="14">
        <f>H35*B32</f>
        <v>48800</v>
      </c>
      <c r="I36" s="14"/>
      <c r="J36" s="14"/>
      <c r="K36" s="123">
        <f>K35*B32</f>
        <v>48800</v>
      </c>
      <c r="L36" s="124"/>
      <c r="M36" s="14">
        <f>M35*B32</f>
        <v>54900</v>
      </c>
      <c r="N36" s="14"/>
      <c r="O36" s="38"/>
      <c r="P36" s="53"/>
      <c r="Q36" s="53"/>
      <c r="R36" s="36"/>
      <c r="S36" s="34">
        <f>S35*B32</f>
        <v>54900</v>
      </c>
      <c r="T36" s="37">
        <f>T35*B32</f>
        <v>52460</v>
      </c>
    </row>
    <row r="37" spans="1:20" ht="15.75" thickTop="1">
      <c r="A37" s="142" t="s">
        <v>28</v>
      </c>
      <c r="B37" s="76" t="s">
        <v>8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8"/>
      <c r="T37" s="136"/>
    </row>
    <row r="38" spans="1:20" ht="26.25" customHeight="1" thickBot="1">
      <c r="A38" s="153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8"/>
      <c r="T38" s="126"/>
    </row>
    <row r="39" spans="1:20" ht="20.25" thickBot="1" thickTop="1">
      <c r="A39" s="20" t="s">
        <v>50</v>
      </c>
      <c r="B39" s="127">
        <v>1131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9"/>
      <c r="T39" s="37"/>
    </row>
    <row r="40" spans="1:20" ht="0.75" customHeight="1" thickTop="1">
      <c r="A40" s="142" t="s">
        <v>27</v>
      </c>
      <c r="B40" s="76" t="s">
        <v>9</v>
      </c>
      <c r="C40" s="77"/>
      <c r="D40" s="77"/>
      <c r="E40" s="77"/>
      <c r="F40" s="77"/>
      <c r="G40" s="78"/>
      <c r="H40" s="130" t="s">
        <v>87</v>
      </c>
      <c r="I40" s="131"/>
      <c r="J40" s="131"/>
      <c r="K40" s="131"/>
      <c r="L40" s="132"/>
      <c r="M40" s="130" t="s">
        <v>75</v>
      </c>
      <c r="N40" s="131"/>
      <c r="O40" s="131"/>
      <c r="P40" s="131"/>
      <c r="Q40" s="131"/>
      <c r="R40" s="131"/>
      <c r="S40" s="132"/>
      <c r="T40" s="136"/>
    </row>
    <row r="41" spans="1:20" ht="33" customHeight="1" thickBot="1">
      <c r="A41" s="153"/>
      <c r="B41" s="108" t="s">
        <v>42</v>
      </c>
      <c r="C41" s="109"/>
      <c r="D41" s="109"/>
      <c r="E41" s="109"/>
      <c r="F41" s="109"/>
      <c r="G41" s="118"/>
      <c r="H41" s="133"/>
      <c r="I41" s="134"/>
      <c r="J41" s="134"/>
      <c r="K41" s="134"/>
      <c r="L41" s="135"/>
      <c r="M41" s="133"/>
      <c r="N41" s="134"/>
      <c r="O41" s="134"/>
      <c r="P41" s="134"/>
      <c r="Q41" s="134"/>
      <c r="R41" s="134"/>
      <c r="S41" s="135"/>
      <c r="T41" s="126"/>
    </row>
    <row r="42" spans="1:20" ht="17.25" thickBot="1" thickTop="1">
      <c r="A42" s="20" t="s">
        <v>6</v>
      </c>
      <c r="B42" s="121">
        <v>150</v>
      </c>
      <c r="C42" s="122"/>
      <c r="D42" s="121"/>
      <c r="E42" s="122"/>
      <c r="F42" s="14"/>
      <c r="G42" s="34">
        <v>150</v>
      </c>
      <c r="H42" s="14">
        <v>86</v>
      </c>
      <c r="I42" s="14"/>
      <c r="J42" s="14"/>
      <c r="K42" s="123">
        <v>86</v>
      </c>
      <c r="L42" s="124"/>
      <c r="M42" s="14">
        <v>150</v>
      </c>
      <c r="N42" s="14"/>
      <c r="O42" s="35"/>
      <c r="P42" s="53"/>
      <c r="Q42" s="53"/>
      <c r="R42" s="36"/>
      <c r="S42" s="34">
        <v>150</v>
      </c>
      <c r="T42" s="37">
        <v>128</v>
      </c>
    </row>
    <row r="43" spans="1:20" ht="17.25" thickBot="1" thickTop="1">
      <c r="A43" s="20" t="s">
        <v>5</v>
      </c>
      <c r="B43" s="121">
        <f>B42*B39</f>
        <v>169650</v>
      </c>
      <c r="C43" s="122"/>
      <c r="D43" s="121"/>
      <c r="E43" s="122"/>
      <c r="F43" s="14"/>
      <c r="G43" s="34">
        <f>G42*B39</f>
        <v>169650</v>
      </c>
      <c r="H43" s="14">
        <f>H42*B39</f>
        <v>97266</v>
      </c>
      <c r="I43" s="14"/>
      <c r="J43" s="14"/>
      <c r="K43" s="123">
        <f>K42*B39</f>
        <v>97266</v>
      </c>
      <c r="L43" s="124"/>
      <c r="M43" s="14">
        <f>M42*B39</f>
        <v>169650</v>
      </c>
      <c r="N43" s="14"/>
      <c r="O43" s="31"/>
      <c r="P43" s="53"/>
      <c r="Q43" s="53"/>
      <c r="R43" s="36"/>
      <c r="S43" s="34">
        <f>S42*B39</f>
        <v>169650</v>
      </c>
      <c r="T43" s="37">
        <f>T42*B39</f>
        <v>144768</v>
      </c>
    </row>
    <row r="44" spans="1:20" ht="15.75" thickTop="1">
      <c r="A44" s="142" t="s">
        <v>28</v>
      </c>
      <c r="B44" s="76" t="s">
        <v>10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8"/>
      <c r="T44" s="136"/>
    </row>
    <row r="45" spans="1:20" ht="28.5" customHeight="1" thickBot="1">
      <c r="A45" s="153"/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18"/>
      <c r="T45" s="126"/>
    </row>
    <row r="46" spans="1:20" ht="20.25" thickBot="1" thickTop="1">
      <c r="A46" s="20" t="s">
        <v>53</v>
      </c>
      <c r="B46" s="127">
        <v>150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9"/>
      <c r="T46" s="37"/>
    </row>
    <row r="47" spans="1:20" ht="15" customHeight="1" thickTop="1">
      <c r="A47" s="142" t="s">
        <v>27</v>
      </c>
      <c r="B47" s="76" t="s">
        <v>11</v>
      </c>
      <c r="C47" s="77"/>
      <c r="D47" s="77"/>
      <c r="E47" s="77"/>
      <c r="F47" s="77"/>
      <c r="G47" s="78"/>
      <c r="H47" s="106" t="s">
        <v>57</v>
      </c>
      <c r="I47" s="77"/>
      <c r="J47" s="77"/>
      <c r="K47" s="77"/>
      <c r="L47" s="78"/>
      <c r="M47" s="106" t="s">
        <v>60</v>
      </c>
      <c r="N47" s="137"/>
      <c r="O47" s="137"/>
      <c r="P47" s="137"/>
      <c r="Q47" s="137"/>
      <c r="R47" s="137"/>
      <c r="S47" s="138"/>
      <c r="T47" s="136"/>
    </row>
    <row r="48" spans="1:20" ht="15" customHeight="1" thickBot="1">
      <c r="A48" s="153"/>
      <c r="B48" s="108"/>
      <c r="C48" s="109"/>
      <c r="D48" s="109"/>
      <c r="E48" s="109"/>
      <c r="F48" s="109"/>
      <c r="G48" s="118"/>
      <c r="H48" s="108"/>
      <c r="I48" s="109"/>
      <c r="J48" s="109"/>
      <c r="K48" s="109"/>
      <c r="L48" s="118"/>
      <c r="M48" s="139"/>
      <c r="N48" s="140"/>
      <c r="O48" s="140"/>
      <c r="P48" s="140"/>
      <c r="Q48" s="140"/>
      <c r="R48" s="140"/>
      <c r="S48" s="141"/>
      <c r="T48" s="126"/>
    </row>
    <row r="49" spans="1:20" ht="17.25" thickBot="1" thickTop="1">
      <c r="A49" s="20" t="s">
        <v>54</v>
      </c>
      <c r="B49" s="121">
        <v>290</v>
      </c>
      <c r="C49" s="122"/>
      <c r="D49" s="121"/>
      <c r="E49" s="122"/>
      <c r="F49" s="14"/>
      <c r="G49" s="34">
        <v>290</v>
      </c>
      <c r="H49" s="14">
        <v>300</v>
      </c>
      <c r="I49" s="14"/>
      <c r="J49" s="14"/>
      <c r="K49" s="123">
        <v>300</v>
      </c>
      <c r="L49" s="124"/>
      <c r="M49" s="14">
        <v>300</v>
      </c>
      <c r="N49" s="14"/>
      <c r="O49" s="38"/>
      <c r="P49" s="53"/>
      <c r="Q49" s="53"/>
      <c r="R49" s="36"/>
      <c r="S49" s="14">
        <v>300</v>
      </c>
      <c r="T49" s="37">
        <v>296</v>
      </c>
    </row>
    <row r="50" spans="1:20" ht="17.25" thickBot="1" thickTop="1">
      <c r="A50" s="20" t="s">
        <v>5</v>
      </c>
      <c r="B50" s="121">
        <f>B49*B46</f>
        <v>43500</v>
      </c>
      <c r="C50" s="122"/>
      <c r="D50" s="121"/>
      <c r="E50" s="122"/>
      <c r="F50" s="14"/>
      <c r="G50" s="34">
        <f>G49*B46</f>
        <v>43500</v>
      </c>
      <c r="H50" s="14">
        <f>H49*B46</f>
        <v>45000</v>
      </c>
      <c r="I50" s="14"/>
      <c r="J50" s="14"/>
      <c r="K50" s="123">
        <f>K49*B46</f>
        <v>45000</v>
      </c>
      <c r="L50" s="124"/>
      <c r="M50" s="14">
        <f>M49*B46</f>
        <v>45000</v>
      </c>
      <c r="N50" s="14"/>
      <c r="O50" s="38"/>
      <c r="P50" s="53"/>
      <c r="Q50" s="53"/>
      <c r="R50" s="36"/>
      <c r="S50" s="14">
        <f>S49*B46</f>
        <v>45000</v>
      </c>
      <c r="T50" s="37">
        <f>T49*B46</f>
        <v>44400</v>
      </c>
    </row>
    <row r="51" spans="1:20" ht="15.75" thickTop="1">
      <c r="A51" s="142" t="s">
        <v>28</v>
      </c>
      <c r="B51" s="76" t="s">
        <v>12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8"/>
      <c r="T51" s="136"/>
    </row>
    <row r="52" spans="1:20" ht="28.5" customHeight="1" thickBot="1">
      <c r="A52" s="153"/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8"/>
      <c r="T52" s="126"/>
    </row>
    <row r="53" spans="1:20" ht="20.25" thickBot="1" thickTop="1">
      <c r="A53" s="20" t="s">
        <v>55</v>
      </c>
      <c r="B53" s="127">
        <v>500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9"/>
      <c r="T53" s="37"/>
    </row>
    <row r="54" spans="1:20" ht="15" customHeight="1" thickTop="1">
      <c r="A54" s="142" t="s">
        <v>27</v>
      </c>
      <c r="B54" s="76" t="s">
        <v>11</v>
      </c>
      <c r="C54" s="77"/>
      <c r="D54" s="77"/>
      <c r="E54" s="77"/>
      <c r="F54" s="77"/>
      <c r="G54" s="78"/>
      <c r="H54" s="106" t="s">
        <v>57</v>
      </c>
      <c r="I54" s="77"/>
      <c r="J54" s="77"/>
      <c r="K54" s="77"/>
      <c r="L54" s="78"/>
      <c r="M54" s="96" t="s">
        <v>85</v>
      </c>
      <c r="N54" s="68"/>
      <c r="O54" s="68"/>
      <c r="P54" s="68"/>
      <c r="Q54" s="68"/>
      <c r="R54" s="68"/>
      <c r="S54" s="69"/>
      <c r="T54" s="136"/>
    </row>
    <row r="55" spans="1:20" ht="15" customHeight="1" thickBot="1">
      <c r="A55" s="153"/>
      <c r="B55" s="108"/>
      <c r="C55" s="109"/>
      <c r="D55" s="109"/>
      <c r="E55" s="109"/>
      <c r="F55" s="109"/>
      <c r="G55" s="118"/>
      <c r="H55" s="108"/>
      <c r="I55" s="109"/>
      <c r="J55" s="109"/>
      <c r="K55" s="109"/>
      <c r="L55" s="118"/>
      <c r="M55" s="70"/>
      <c r="N55" s="71"/>
      <c r="O55" s="71"/>
      <c r="P55" s="71"/>
      <c r="Q55" s="71"/>
      <c r="R55" s="71"/>
      <c r="S55" s="72"/>
      <c r="T55" s="126"/>
    </row>
    <row r="56" spans="1:20" ht="17.25" thickBot="1" thickTop="1">
      <c r="A56" s="20" t="s">
        <v>6</v>
      </c>
      <c r="B56" s="121">
        <v>250</v>
      </c>
      <c r="C56" s="122"/>
      <c r="D56" s="121"/>
      <c r="E56" s="122"/>
      <c r="F56" s="14"/>
      <c r="G56" s="34">
        <v>250</v>
      </c>
      <c r="H56" s="14">
        <v>252</v>
      </c>
      <c r="I56" s="14"/>
      <c r="J56" s="14"/>
      <c r="K56" s="123">
        <v>252</v>
      </c>
      <c r="L56" s="124"/>
      <c r="M56" s="14">
        <v>300</v>
      </c>
      <c r="N56" s="14"/>
      <c r="O56" s="38"/>
      <c r="P56" s="53"/>
      <c r="Q56" s="53"/>
      <c r="R56" s="36"/>
      <c r="S56" s="34">
        <v>300</v>
      </c>
      <c r="T56" s="37">
        <v>267</v>
      </c>
    </row>
    <row r="57" spans="1:20" ht="17.25" thickBot="1" thickTop="1">
      <c r="A57" s="20" t="s">
        <v>5</v>
      </c>
      <c r="B57" s="121">
        <f>B56*B53</f>
        <v>125000</v>
      </c>
      <c r="C57" s="122"/>
      <c r="D57" s="121"/>
      <c r="E57" s="122"/>
      <c r="F57" s="14"/>
      <c r="G57" s="34">
        <f>G56*B53</f>
        <v>125000</v>
      </c>
      <c r="H57" s="14">
        <f>H56*B53</f>
        <v>126000</v>
      </c>
      <c r="I57" s="14"/>
      <c r="J57" s="14"/>
      <c r="K57" s="123">
        <f>K56*B53</f>
        <v>126000</v>
      </c>
      <c r="L57" s="124"/>
      <c r="M57" s="14">
        <f>M56*B53</f>
        <v>150000</v>
      </c>
      <c r="N57" s="14"/>
      <c r="O57" s="38"/>
      <c r="P57" s="53"/>
      <c r="Q57" s="53"/>
      <c r="R57" s="36"/>
      <c r="S57" s="14">
        <f>S56*B53</f>
        <v>150000</v>
      </c>
      <c r="T57" s="37">
        <f>T56*B53</f>
        <v>133500</v>
      </c>
    </row>
    <row r="58" spans="1:20" ht="17.25" thickBot="1" thickTop="1">
      <c r="A58" s="20" t="s">
        <v>13</v>
      </c>
      <c r="B58" s="174"/>
      <c r="C58" s="175"/>
      <c r="D58" s="174"/>
      <c r="E58" s="175"/>
      <c r="F58" s="56"/>
      <c r="G58" s="56"/>
      <c r="H58" s="56"/>
      <c r="I58" s="56"/>
      <c r="J58" s="56"/>
      <c r="K58" s="174"/>
      <c r="L58" s="175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14</v>
      </c>
      <c r="B59" s="121"/>
      <c r="C59" s="122"/>
      <c r="D59" s="172"/>
      <c r="E59" s="173"/>
      <c r="F59" s="14"/>
      <c r="G59" s="14"/>
      <c r="H59" s="44"/>
      <c r="I59" s="44"/>
      <c r="J59" s="14"/>
      <c r="K59" s="172"/>
      <c r="L59" s="173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42" t="s">
        <v>29</v>
      </c>
      <c r="B60" s="152">
        <f>B57+B50+B43+B36+B29+B21+B14</f>
        <v>1447050</v>
      </c>
      <c r="C60" s="138"/>
      <c r="D60" s="152"/>
      <c r="E60" s="138"/>
      <c r="F60" s="150"/>
      <c r="G60" s="150">
        <f>G57+G50+G43+G36+G29+G21+G14</f>
        <v>1447050</v>
      </c>
      <c r="H60" s="150">
        <f>H57+H50+H43+H36+H29+H21+H14</f>
        <v>1439566</v>
      </c>
      <c r="I60" s="150"/>
      <c r="J60" s="150"/>
      <c r="K60" s="152">
        <f>K57+K50+K43+K36+K29+K21+L14</f>
        <v>1439566</v>
      </c>
      <c r="L60" s="138"/>
      <c r="M60" s="150">
        <f>M57+M50+M43+M36+M29+M21+M14</f>
        <v>1503550</v>
      </c>
      <c r="N60" s="150"/>
      <c r="O60" s="152"/>
      <c r="P60" s="137"/>
      <c r="Q60" s="137"/>
      <c r="R60" s="138"/>
      <c r="S60" s="150">
        <f>S57+S50+S43+S36+S29+S21+S14</f>
        <v>1503550</v>
      </c>
      <c r="T60" s="186">
        <f>T57+T50+T43+T36+T29+T21+T14</f>
        <v>1459428</v>
      </c>
    </row>
    <row r="61" spans="1:20" ht="15.75" thickBot="1">
      <c r="A61" s="153"/>
      <c r="B61" s="139"/>
      <c r="C61" s="141"/>
      <c r="D61" s="139"/>
      <c r="E61" s="141"/>
      <c r="F61" s="151"/>
      <c r="G61" s="151"/>
      <c r="H61" s="151"/>
      <c r="I61" s="151"/>
      <c r="J61" s="151"/>
      <c r="K61" s="139"/>
      <c r="L61" s="141"/>
      <c r="M61" s="151"/>
      <c r="N61" s="151"/>
      <c r="O61" s="139"/>
      <c r="P61" s="140"/>
      <c r="Q61" s="140"/>
      <c r="R61" s="141"/>
      <c r="S61" s="151"/>
      <c r="T61" s="126"/>
    </row>
    <row r="62" spans="1:20" ht="30.75" customHeight="1" thickTop="1">
      <c r="A62" s="142" t="s">
        <v>15</v>
      </c>
      <c r="B62" s="146">
        <v>40836</v>
      </c>
      <c r="C62" s="187"/>
      <c r="D62" s="146"/>
      <c r="E62" s="187"/>
      <c r="F62" s="144"/>
      <c r="G62" s="156"/>
      <c r="H62" s="146">
        <v>40877</v>
      </c>
      <c r="I62" s="195"/>
      <c r="J62" s="144"/>
      <c r="K62" s="48"/>
      <c r="L62" s="132"/>
      <c r="M62" s="144">
        <v>40836</v>
      </c>
      <c r="N62" s="144"/>
      <c r="O62" s="146"/>
      <c r="P62" s="131"/>
      <c r="Q62" s="131"/>
      <c r="R62" s="132"/>
      <c r="S62" s="156"/>
      <c r="T62" s="97"/>
    </row>
    <row r="63" spans="1:20" ht="15.75" thickBot="1">
      <c r="A63" s="143"/>
      <c r="B63" s="188"/>
      <c r="C63" s="189"/>
      <c r="D63" s="188"/>
      <c r="E63" s="189"/>
      <c r="F63" s="190"/>
      <c r="G63" s="145"/>
      <c r="H63" s="196"/>
      <c r="I63" s="197"/>
      <c r="J63" s="145"/>
      <c r="K63" s="49"/>
      <c r="L63" s="149"/>
      <c r="M63" s="145"/>
      <c r="N63" s="145"/>
      <c r="O63" s="147"/>
      <c r="P63" s="148"/>
      <c r="Q63" s="148"/>
      <c r="R63" s="149"/>
      <c r="S63" s="145"/>
      <c r="T63" s="198"/>
    </row>
    <row r="64" spans="1:20" ht="15" customHeight="1" thickTop="1">
      <c r="A64" s="142" t="s">
        <v>16</v>
      </c>
      <c r="B64" s="130" t="s">
        <v>96</v>
      </c>
      <c r="C64" s="132"/>
      <c r="D64" s="130"/>
      <c r="E64" s="132"/>
      <c r="F64" s="156"/>
      <c r="G64" s="156"/>
      <c r="H64" s="130" t="s">
        <v>96</v>
      </c>
      <c r="I64" s="132"/>
      <c r="J64" s="156"/>
      <c r="K64" s="130"/>
      <c r="L64" s="132"/>
      <c r="M64" s="156" t="s">
        <v>96</v>
      </c>
      <c r="N64" s="156"/>
      <c r="O64" s="130"/>
      <c r="P64" s="131"/>
      <c r="Q64" s="131"/>
      <c r="R64" s="132"/>
      <c r="S64" s="156"/>
      <c r="T64" s="97"/>
    </row>
    <row r="65" spans="1:20" ht="39.75" customHeight="1" thickBot="1">
      <c r="A65" s="143"/>
      <c r="B65" s="133"/>
      <c r="C65" s="135"/>
      <c r="D65" s="133"/>
      <c r="E65" s="135"/>
      <c r="F65" s="145"/>
      <c r="G65" s="157"/>
      <c r="H65" s="133"/>
      <c r="I65" s="135"/>
      <c r="J65" s="145"/>
      <c r="K65" s="133"/>
      <c r="L65" s="135"/>
      <c r="M65" s="145"/>
      <c r="N65" s="145"/>
      <c r="O65" s="147"/>
      <c r="P65" s="148"/>
      <c r="Q65" s="148"/>
      <c r="R65" s="149"/>
      <c r="S65" s="157"/>
      <c r="T65" s="199"/>
    </row>
    <row r="66" spans="1:20" ht="46.5" customHeight="1" thickTop="1">
      <c r="A66" s="191" t="s">
        <v>17</v>
      </c>
      <c r="B66" s="192"/>
      <c r="C66" s="76" t="s">
        <v>18</v>
      </c>
      <c r="D66" s="77"/>
      <c r="E66" s="77"/>
      <c r="F66" s="77"/>
      <c r="G66" s="78"/>
      <c r="H66" s="76" t="s">
        <v>30</v>
      </c>
      <c r="I66" s="181"/>
      <c r="J66" s="181"/>
      <c r="K66" s="181"/>
      <c r="L66" s="181"/>
      <c r="M66" s="181"/>
      <c r="N66" s="181"/>
      <c r="O66" s="182"/>
      <c r="P66" s="5"/>
      <c r="Q66" s="6"/>
      <c r="R66" s="7"/>
      <c r="S66" s="8"/>
      <c r="T66" s="8"/>
    </row>
    <row r="67" spans="1:20" ht="16.5" thickBot="1">
      <c r="A67" s="193"/>
      <c r="B67" s="194"/>
      <c r="C67" s="70"/>
      <c r="D67" s="71"/>
      <c r="E67" s="71"/>
      <c r="F67" s="71"/>
      <c r="G67" s="72"/>
      <c r="H67" s="183"/>
      <c r="I67" s="184"/>
      <c r="J67" s="184"/>
      <c r="K67" s="184"/>
      <c r="L67" s="184"/>
      <c r="M67" s="184"/>
      <c r="N67" s="184"/>
      <c r="O67" s="185"/>
      <c r="P67" s="9"/>
      <c r="Q67" s="10"/>
      <c r="R67" s="3"/>
      <c r="S67" s="2"/>
      <c r="T67" s="2"/>
    </row>
    <row r="68" spans="1:20" ht="16.5" customHeight="1" thickBot="1">
      <c r="A68" s="161" t="s">
        <v>21</v>
      </c>
      <c r="B68" s="163"/>
      <c r="C68" s="164" t="s">
        <v>44</v>
      </c>
      <c r="D68" s="165"/>
      <c r="E68" s="165"/>
      <c r="F68" s="165"/>
      <c r="G68" s="166"/>
      <c r="H68" s="178" t="s">
        <v>90</v>
      </c>
      <c r="I68" s="179"/>
      <c r="J68" s="179"/>
      <c r="K68" s="179"/>
      <c r="L68" s="179"/>
      <c r="M68" s="179"/>
      <c r="N68" s="179"/>
      <c r="O68" s="180"/>
      <c r="P68" s="11"/>
      <c r="Q68" s="12"/>
      <c r="R68" s="154"/>
      <c r="S68" s="155"/>
      <c r="T68" s="155"/>
    </row>
    <row r="69" spans="1:20" ht="16.5" thickBot="1">
      <c r="A69" s="161" t="s">
        <v>23</v>
      </c>
      <c r="B69" s="163"/>
      <c r="C69" s="178" t="s">
        <v>61</v>
      </c>
      <c r="D69" s="162"/>
      <c r="E69" s="162"/>
      <c r="F69" s="162"/>
      <c r="G69" s="163"/>
      <c r="H69" s="178" t="s">
        <v>89</v>
      </c>
      <c r="I69" s="179"/>
      <c r="J69" s="179"/>
      <c r="K69" s="179"/>
      <c r="L69" s="179"/>
      <c r="M69" s="179"/>
      <c r="N69" s="179"/>
      <c r="O69" s="180"/>
      <c r="P69" s="11"/>
      <c r="Q69" s="12"/>
      <c r="R69" s="154"/>
      <c r="S69" s="155"/>
      <c r="T69" s="155"/>
    </row>
    <row r="70" spans="1:20" ht="16.5" customHeight="1" thickBot="1">
      <c r="A70" s="161" t="s">
        <v>24</v>
      </c>
      <c r="B70" s="163"/>
      <c r="C70" s="161" t="s">
        <v>22</v>
      </c>
      <c r="D70" s="162"/>
      <c r="E70" s="162"/>
      <c r="F70" s="162"/>
      <c r="G70" s="163"/>
      <c r="H70" s="178" t="s">
        <v>88</v>
      </c>
      <c r="I70" s="179"/>
      <c r="J70" s="179"/>
      <c r="K70" s="179"/>
      <c r="L70" s="179"/>
      <c r="M70" s="179"/>
      <c r="N70" s="179"/>
      <c r="O70" s="180"/>
      <c r="P70" s="11"/>
      <c r="Q70" s="12"/>
      <c r="R70" s="154"/>
      <c r="S70" s="155"/>
      <c r="T70" s="155"/>
    </row>
    <row r="72" spans="1:6" ht="15">
      <c r="A72" s="63" t="s">
        <v>93</v>
      </c>
      <c r="B72" s="62"/>
      <c r="C72" s="62"/>
      <c r="D72" s="62"/>
      <c r="E72" s="62"/>
      <c r="F72" s="62"/>
    </row>
    <row r="73" spans="1:8" ht="22.5" customHeight="1">
      <c r="A73" s="177" t="s">
        <v>48</v>
      </c>
      <c r="B73" s="177"/>
      <c r="C73" s="177"/>
      <c r="D73" s="177"/>
      <c r="E73" s="177"/>
      <c r="F73" s="177"/>
      <c r="G73" s="177"/>
      <c r="H73" s="177"/>
    </row>
    <row r="74" spans="1:8" ht="39" customHeight="1">
      <c r="A74" s="176" t="s">
        <v>94</v>
      </c>
      <c r="B74" s="177"/>
      <c r="C74" s="177"/>
      <c r="D74" s="177"/>
      <c r="E74" s="177"/>
      <c r="F74" s="177"/>
      <c r="G74" s="177"/>
      <c r="H74" s="177"/>
    </row>
  </sheetData>
  <sheetProtection/>
  <mergeCells count="178">
    <mergeCell ref="H62:I63"/>
    <mergeCell ref="H64:I65"/>
    <mergeCell ref="S62:S63"/>
    <mergeCell ref="T62:T63"/>
    <mergeCell ref="L62:L63"/>
    <mergeCell ref="C66:G67"/>
    <mergeCell ref="O64:R65"/>
    <mergeCell ref="T64:T65"/>
    <mergeCell ref="B64:C65"/>
    <mergeCell ref="S60:S61"/>
    <mergeCell ref="T60:T61"/>
    <mergeCell ref="A73:H73"/>
    <mergeCell ref="H60:H61"/>
    <mergeCell ref="B62:C63"/>
    <mergeCell ref="D62:E63"/>
    <mergeCell ref="F62:F63"/>
    <mergeCell ref="G62:G63"/>
    <mergeCell ref="A66:B67"/>
    <mergeCell ref="C69:G69"/>
    <mergeCell ref="A64:A65"/>
    <mergeCell ref="M64:M65"/>
    <mergeCell ref="A74:H74"/>
    <mergeCell ref="D64:E65"/>
    <mergeCell ref="F64:F65"/>
    <mergeCell ref="H70:O70"/>
    <mergeCell ref="H66:O67"/>
    <mergeCell ref="H68:O68"/>
    <mergeCell ref="H69:O69"/>
    <mergeCell ref="A70:B70"/>
    <mergeCell ref="A47:A48"/>
    <mergeCell ref="A51:A52"/>
    <mergeCell ref="I60:I61"/>
    <mergeCell ref="B58:C58"/>
    <mergeCell ref="D58:E58"/>
    <mergeCell ref="D56:E56"/>
    <mergeCell ref="A54:A55"/>
    <mergeCell ref="B51:S52"/>
    <mergeCell ref="D59:E59"/>
    <mergeCell ref="O60:R61"/>
    <mergeCell ref="A26:A27"/>
    <mergeCell ref="A40:A41"/>
    <mergeCell ref="A30:A31"/>
    <mergeCell ref="A33:A34"/>
    <mergeCell ref="A37:A38"/>
    <mergeCell ref="A44:A45"/>
    <mergeCell ref="K4:L7"/>
    <mergeCell ref="K59:L59"/>
    <mergeCell ref="K56:L56"/>
    <mergeCell ref="B57:C57"/>
    <mergeCell ref="D57:E57"/>
    <mergeCell ref="K57:L57"/>
    <mergeCell ref="K58:L58"/>
    <mergeCell ref="B59:C59"/>
    <mergeCell ref="B56:C56"/>
    <mergeCell ref="D49:E49"/>
    <mergeCell ref="B60:C61"/>
    <mergeCell ref="D60:E61"/>
    <mergeCell ref="F60:F61"/>
    <mergeCell ref="G60:G61"/>
    <mergeCell ref="C68:G68"/>
    <mergeCell ref="A1:T1"/>
    <mergeCell ref="A2:H2"/>
    <mergeCell ref="J2:T2"/>
    <mergeCell ref="T4:T7"/>
    <mergeCell ref="A4:A7"/>
    <mergeCell ref="R70:T70"/>
    <mergeCell ref="A8:A9"/>
    <mergeCell ref="A11:A12"/>
    <mergeCell ref="A15:A16"/>
    <mergeCell ref="A18:A19"/>
    <mergeCell ref="A22:A23"/>
    <mergeCell ref="C70:G70"/>
    <mergeCell ref="A24:A25"/>
    <mergeCell ref="A68:B68"/>
    <mergeCell ref="A69:B69"/>
    <mergeCell ref="R69:T69"/>
    <mergeCell ref="G64:G65"/>
    <mergeCell ref="K64:L65"/>
    <mergeCell ref="R68:T68"/>
    <mergeCell ref="J64:J65"/>
    <mergeCell ref="N64:N65"/>
    <mergeCell ref="S64:S65"/>
    <mergeCell ref="A62:A63"/>
    <mergeCell ref="J62:J63"/>
    <mergeCell ref="M62:M63"/>
    <mergeCell ref="N62:N63"/>
    <mergeCell ref="O62:R63"/>
    <mergeCell ref="J60:J61"/>
    <mergeCell ref="K60:L61"/>
    <mergeCell ref="M60:M61"/>
    <mergeCell ref="N60:N61"/>
    <mergeCell ref="A60:A61"/>
    <mergeCell ref="T51:T52"/>
    <mergeCell ref="B53:S53"/>
    <mergeCell ref="B54:G55"/>
    <mergeCell ref="H54:L55"/>
    <mergeCell ref="M54:S55"/>
    <mergeCell ref="T54:T55"/>
    <mergeCell ref="K49:L49"/>
    <mergeCell ref="B50:C50"/>
    <mergeCell ref="D50:E50"/>
    <mergeCell ref="K50:L50"/>
    <mergeCell ref="B44:S45"/>
    <mergeCell ref="B49:C49"/>
    <mergeCell ref="T44:T45"/>
    <mergeCell ref="B46:S46"/>
    <mergeCell ref="B47:G48"/>
    <mergeCell ref="H47:L48"/>
    <mergeCell ref="M47:S48"/>
    <mergeCell ref="T47:T48"/>
    <mergeCell ref="B42:C42"/>
    <mergeCell ref="D42:E42"/>
    <mergeCell ref="K42:L42"/>
    <mergeCell ref="B43:C43"/>
    <mergeCell ref="D43:E43"/>
    <mergeCell ref="K43:L43"/>
    <mergeCell ref="B41:G41"/>
    <mergeCell ref="H40:L41"/>
    <mergeCell ref="M40:S41"/>
    <mergeCell ref="T40:T41"/>
    <mergeCell ref="B37:S38"/>
    <mergeCell ref="T37:T38"/>
    <mergeCell ref="B39:S39"/>
    <mergeCell ref="B40:G40"/>
    <mergeCell ref="B35:C35"/>
    <mergeCell ref="D35:E35"/>
    <mergeCell ref="K35:L35"/>
    <mergeCell ref="B36:C36"/>
    <mergeCell ref="D36:E36"/>
    <mergeCell ref="K36:L36"/>
    <mergeCell ref="B30:S31"/>
    <mergeCell ref="T30:T31"/>
    <mergeCell ref="B32:S32"/>
    <mergeCell ref="B33:G34"/>
    <mergeCell ref="H33:L34"/>
    <mergeCell ref="M33:S34"/>
    <mergeCell ref="T33:T34"/>
    <mergeCell ref="B28:C28"/>
    <mergeCell ref="D28:E28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14:D14"/>
    <mergeCell ref="B8:S9"/>
    <mergeCell ref="B13:D13"/>
    <mergeCell ref="B4:F6"/>
    <mergeCell ref="G4:G7"/>
    <mergeCell ref="H4:J6"/>
    <mergeCell ref="P4:S7"/>
    <mergeCell ref="M4:O6"/>
    <mergeCell ref="B7:C7"/>
    <mergeCell ref="D7:E7"/>
  </mergeCells>
  <printOptions/>
  <pageMargins left="0.31496062992125984" right="0.31496062992125984" top="0.18" bottom="0.1968503937007874" header="8.05" footer="0.15748031496062992"/>
  <pageSetup horizontalDpi="600" verticalDpi="600" orientation="landscape" paperSize="9" scale="74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58"/>
  <sheetViews>
    <sheetView zoomScalePageLayoutView="0" workbookViewId="0" topLeftCell="A40">
      <selection activeCell="M47" sqref="M47:M49"/>
    </sheetView>
  </sheetViews>
  <sheetFormatPr defaultColWidth="9.140625" defaultRowHeight="15"/>
  <cols>
    <col min="1" max="1" width="25.140625" style="18" customWidth="1"/>
    <col min="2" max="2" width="15.140625" style="0" customWidth="1"/>
    <col min="3" max="3" width="9.140625" style="0" hidden="1" customWidth="1"/>
    <col min="4" max="4" width="9.28125" style="0" hidden="1" customWidth="1"/>
    <col min="5" max="5" width="10.28125" style="0" customWidth="1"/>
    <col min="6" max="6" width="10.421875" style="0" customWidth="1"/>
    <col min="7" max="7" width="8.57421875" style="0" customWidth="1"/>
    <col min="8" max="8" width="12.8515625" style="0" customWidth="1"/>
    <col min="9" max="9" width="14.421875" style="0" customWidth="1"/>
    <col min="10" max="10" width="11.28125" style="0" customWidth="1"/>
    <col min="11" max="11" width="9.140625" style="0" hidden="1" customWidth="1"/>
    <col min="12" max="12" width="9.7109375" style="0" customWidth="1"/>
    <col min="13" max="13" width="12.710937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44" t="s">
        <v>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</row>
    <row r="2" spans="1:18" ht="15.75" thickBot="1">
      <c r="A2" s="245" t="s">
        <v>39</v>
      </c>
      <c r="B2" s="246"/>
      <c r="C2" s="246"/>
      <c r="D2" s="246"/>
      <c r="E2" s="246"/>
      <c r="F2" s="246"/>
      <c r="G2" s="246"/>
      <c r="J2" s="243" t="s">
        <v>79</v>
      </c>
      <c r="K2" s="243"/>
      <c r="L2" s="243"/>
      <c r="M2" s="243"/>
      <c r="N2" s="243"/>
      <c r="O2" s="243"/>
      <c r="P2" s="243"/>
      <c r="Q2" s="243"/>
      <c r="R2" s="243"/>
    </row>
    <row r="3" spans="1:18" ht="15.75" customHeight="1" thickTop="1">
      <c r="A3" s="142" t="s">
        <v>0</v>
      </c>
      <c r="B3" s="76" t="s">
        <v>1</v>
      </c>
      <c r="C3" s="77"/>
      <c r="D3" s="77"/>
      <c r="E3" s="77"/>
      <c r="F3" s="78"/>
      <c r="G3" s="82" t="s">
        <v>2</v>
      </c>
      <c r="H3" s="76" t="s">
        <v>1</v>
      </c>
      <c r="I3" s="77"/>
      <c r="J3" s="78"/>
      <c r="K3" s="76" t="s">
        <v>2</v>
      </c>
      <c r="L3" s="78"/>
      <c r="M3" s="76" t="s">
        <v>1</v>
      </c>
      <c r="N3" s="77"/>
      <c r="O3" s="77"/>
      <c r="P3" s="78"/>
      <c r="Q3" s="82" t="s">
        <v>2</v>
      </c>
      <c r="R3" s="97" t="s">
        <v>31</v>
      </c>
    </row>
    <row r="4" spans="1:18" ht="15.75" customHeight="1" thickBot="1">
      <c r="A4" s="170"/>
      <c r="B4" s="70"/>
      <c r="C4" s="71"/>
      <c r="D4" s="71"/>
      <c r="E4" s="71"/>
      <c r="F4" s="72"/>
      <c r="G4" s="83"/>
      <c r="H4" s="70"/>
      <c r="I4" s="71"/>
      <c r="J4" s="72"/>
      <c r="K4" s="79"/>
      <c r="L4" s="81"/>
      <c r="M4" s="70"/>
      <c r="N4" s="71"/>
      <c r="O4" s="71"/>
      <c r="P4" s="72"/>
      <c r="Q4" s="202"/>
      <c r="R4" s="200"/>
    </row>
    <row r="5" spans="1:18" ht="16.5" thickBot="1">
      <c r="A5" s="171"/>
      <c r="B5" s="26">
        <v>1</v>
      </c>
      <c r="C5" s="28"/>
      <c r="D5" s="73">
        <v>2</v>
      </c>
      <c r="E5" s="75"/>
      <c r="F5" s="24">
        <v>3</v>
      </c>
      <c r="G5" s="84"/>
      <c r="H5" s="24">
        <v>1</v>
      </c>
      <c r="I5" s="24">
        <v>2</v>
      </c>
      <c r="J5" s="24">
        <v>3</v>
      </c>
      <c r="K5" s="70"/>
      <c r="L5" s="72"/>
      <c r="M5" s="26">
        <v>1</v>
      </c>
      <c r="N5" s="28"/>
      <c r="O5" s="24">
        <v>2</v>
      </c>
      <c r="P5" s="24">
        <v>3</v>
      </c>
      <c r="Q5" s="203"/>
      <c r="R5" s="201"/>
    </row>
    <row r="6" spans="1:18" ht="15">
      <c r="A6" s="160" t="s">
        <v>28</v>
      </c>
      <c r="B6" s="204" t="s">
        <v>32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6"/>
      <c r="R6" s="212"/>
    </row>
    <row r="7" spans="1:18" ht="15.75" thickBot="1">
      <c r="A7" s="159"/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9"/>
      <c r="R7" s="211"/>
    </row>
    <row r="8" spans="1:18" ht="17.25" thickBot="1">
      <c r="A8" s="19" t="s">
        <v>33</v>
      </c>
      <c r="B8" s="73">
        <v>135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5"/>
      <c r="R8" s="40"/>
    </row>
    <row r="9" spans="1:18" ht="15">
      <c r="A9" s="160" t="s">
        <v>27</v>
      </c>
      <c r="B9" s="204" t="s">
        <v>62</v>
      </c>
      <c r="C9" s="205"/>
      <c r="D9" s="205"/>
      <c r="E9" s="205"/>
      <c r="F9" s="205"/>
      <c r="G9" s="206"/>
      <c r="H9" s="204" t="s">
        <v>80</v>
      </c>
      <c r="I9" s="205"/>
      <c r="J9" s="205"/>
      <c r="K9" s="205"/>
      <c r="L9" s="206"/>
      <c r="M9" s="204" t="s">
        <v>67</v>
      </c>
      <c r="N9" s="205"/>
      <c r="O9" s="205"/>
      <c r="P9" s="205"/>
      <c r="Q9" s="206"/>
      <c r="R9" s="212"/>
    </row>
    <row r="10" spans="1:18" ht="15.75" thickBot="1">
      <c r="A10" s="159"/>
      <c r="B10" s="207" t="s">
        <v>43</v>
      </c>
      <c r="C10" s="208"/>
      <c r="D10" s="208"/>
      <c r="E10" s="208"/>
      <c r="F10" s="208"/>
      <c r="G10" s="209"/>
      <c r="H10" s="207"/>
      <c r="I10" s="208"/>
      <c r="J10" s="208"/>
      <c r="K10" s="208"/>
      <c r="L10" s="209"/>
      <c r="M10" s="207"/>
      <c r="N10" s="208"/>
      <c r="O10" s="208"/>
      <c r="P10" s="208"/>
      <c r="Q10" s="209"/>
      <c r="R10" s="211"/>
    </row>
    <row r="11" spans="1:18" ht="17.25" thickBot="1">
      <c r="A11" s="19" t="s">
        <v>4</v>
      </c>
      <c r="B11" s="26">
        <v>152</v>
      </c>
      <c r="C11" s="27"/>
      <c r="D11" s="28"/>
      <c r="E11" s="24"/>
      <c r="F11" s="24"/>
      <c r="G11" s="29">
        <v>152</v>
      </c>
      <c r="H11" s="24">
        <v>170</v>
      </c>
      <c r="I11" s="24"/>
      <c r="J11" s="41"/>
      <c r="K11" s="28"/>
      <c r="L11" s="29">
        <v>170</v>
      </c>
      <c r="M11" s="24">
        <v>170</v>
      </c>
      <c r="N11" s="73"/>
      <c r="O11" s="75"/>
      <c r="P11" s="24"/>
      <c r="Q11" s="29">
        <v>170</v>
      </c>
      <c r="R11" s="40">
        <v>164</v>
      </c>
    </row>
    <row r="12" spans="1:18" ht="17.25" thickBot="1">
      <c r="A12" s="20" t="s">
        <v>5</v>
      </c>
      <c r="B12" s="31">
        <f>B11*B8</f>
        <v>20520</v>
      </c>
      <c r="C12" s="32"/>
      <c r="D12" s="33"/>
      <c r="E12" s="14"/>
      <c r="F12" s="14"/>
      <c r="G12" s="34">
        <f>G11*B8</f>
        <v>20520</v>
      </c>
      <c r="H12" s="14">
        <f>H11*B8</f>
        <v>22950</v>
      </c>
      <c r="I12" s="14"/>
      <c r="J12" s="42"/>
      <c r="K12" s="33"/>
      <c r="L12" s="34">
        <f>L11*B8</f>
        <v>22950</v>
      </c>
      <c r="M12" s="14">
        <f>M11*B8</f>
        <v>22950</v>
      </c>
      <c r="N12" s="102"/>
      <c r="O12" s="103"/>
      <c r="P12" s="14"/>
      <c r="Q12" s="34">
        <f>Q11*B8</f>
        <v>22950</v>
      </c>
      <c r="R12" s="43">
        <f>R11*B8</f>
        <v>22140</v>
      </c>
    </row>
    <row r="13" spans="1:18" ht="15.75" thickTop="1">
      <c r="A13" s="142" t="s">
        <v>28</v>
      </c>
      <c r="B13" s="130" t="s">
        <v>34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  <c r="R13" s="210"/>
    </row>
    <row r="14" spans="1:18" ht="15.75" thickBot="1">
      <c r="A14" s="159"/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9"/>
      <c r="R14" s="211"/>
    </row>
    <row r="15" spans="1:18" ht="17.25" thickBot="1">
      <c r="A15" s="19" t="s">
        <v>33</v>
      </c>
      <c r="B15" s="73">
        <v>1370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5"/>
      <c r="R15" s="40"/>
    </row>
    <row r="16" spans="1:18" ht="14.25" customHeight="1" thickTop="1">
      <c r="A16" s="160" t="s">
        <v>27</v>
      </c>
      <c r="B16" s="96" t="s">
        <v>63</v>
      </c>
      <c r="C16" s="68"/>
      <c r="D16" s="68"/>
      <c r="E16" s="68"/>
      <c r="F16" s="68"/>
      <c r="G16" s="69"/>
      <c r="H16" s="96" t="s">
        <v>81</v>
      </c>
      <c r="I16" s="68"/>
      <c r="J16" s="68"/>
      <c r="K16" s="68"/>
      <c r="L16" s="69"/>
      <c r="M16" s="76"/>
      <c r="N16" s="77"/>
      <c r="O16" s="77"/>
      <c r="P16" s="77"/>
      <c r="Q16" s="78"/>
      <c r="R16" s="212"/>
    </row>
    <row r="17" spans="1:18" ht="15" customHeight="1" thickBot="1">
      <c r="A17" s="159"/>
      <c r="B17" s="70"/>
      <c r="C17" s="71"/>
      <c r="D17" s="71"/>
      <c r="E17" s="71"/>
      <c r="F17" s="71"/>
      <c r="G17" s="72"/>
      <c r="H17" s="70"/>
      <c r="I17" s="71"/>
      <c r="J17" s="71"/>
      <c r="K17" s="71"/>
      <c r="L17" s="72"/>
      <c r="M17" s="213" t="s">
        <v>68</v>
      </c>
      <c r="N17" s="109"/>
      <c r="O17" s="109"/>
      <c r="P17" s="109"/>
      <c r="Q17" s="118"/>
      <c r="R17" s="211"/>
    </row>
    <row r="18" spans="1:18" ht="17.25" thickBot="1">
      <c r="A18" s="19" t="s">
        <v>6</v>
      </c>
      <c r="B18" s="26">
        <v>35</v>
      </c>
      <c r="C18" s="28"/>
      <c r="D18" s="73"/>
      <c r="E18" s="75"/>
      <c r="F18" s="24"/>
      <c r="G18" s="29">
        <v>35</v>
      </c>
      <c r="H18" s="24">
        <v>30</v>
      </c>
      <c r="I18" s="24"/>
      <c r="J18" s="24"/>
      <c r="K18" s="214">
        <v>30</v>
      </c>
      <c r="L18" s="215"/>
      <c r="M18" s="24">
        <v>35</v>
      </c>
      <c r="N18" s="73"/>
      <c r="O18" s="75"/>
      <c r="P18" s="24"/>
      <c r="Q18" s="29">
        <v>35</v>
      </c>
      <c r="R18" s="40">
        <v>33</v>
      </c>
    </row>
    <row r="19" spans="1:18" ht="17.25" thickBot="1">
      <c r="A19" s="20" t="s">
        <v>5</v>
      </c>
      <c r="B19" s="31">
        <f>B18*B15</f>
        <v>47950</v>
      </c>
      <c r="C19" s="33"/>
      <c r="D19" s="102"/>
      <c r="E19" s="103"/>
      <c r="F19" s="14"/>
      <c r="G19" s="34">
        <f>G18*B15</f>
        <v>47950</v>
      </c>
      <c r="H19" s="14">
        <f>H18*B15</f>
        <v>41100</v>
      </c>
      <c r="I19" s="14"/>
      <c r="J19" s="14"/>
      <c r="K19" s="104">
        <f>K18*B15</f>
        <v>41100</v>
      </c>
      <c r="L19" s="105"/>
      <c r="M19" s="14">
        <f>M18*B15</f>
        <v>47950</v>
      </c>
      <c r="N19" s="102">
        <v>0</v>
      </c>
      <c r="O19" s="103"/>
      <c r="P19" s="14">
        <v>0</v>
      </c>
      <c r="Q19" s="14">
        <f>Q18*B15</f>
        <v>47950</v>
      </c>
      <c r="R19" s="43">
        <f>R18*B15</f>
        <v>45210</v>
      </c>
    </row>
    <row r="20" spans="1:18" ht="15.75" thickTop="1">
      <c r="A20" s="142" t="s">
        <v>28</v>
      </c>
      <c r="B20" s="130" t="s">
        <v>35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2"/>
      <c r="R20" s="97"/>
    </row>
    <row r="21" spans="1:18" ht="15.75" thickBot="1">
      <c r="A21" s="153"/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  <c r="R21" s="199"/>
    </row>
    <row r="22" spans="1:18" ht="18" thickBot="1" thickTop="1">
      <c r="A22" s="20" t="s">
        <v>33</v>
      </c>
      <c r="B22" s="172">
        <v>1000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173"/>
      <c r="R22" s="43"/>
    </row>
    <row r="23" spans="1:18" ht="16.5" thickTop="1">
      <c r="A23" s="142" t="s">
        <v>27</v>
      </c>
      <c r="B23" s="76" t="s">
        <v>47</v>
      </c>
      <c r="C23" s="77"/>
      <c r="D23" s="77"/>
      <c r="E23" s="77"/>
      <c r="F23" s="77"/>
      <c r="G23" s="78"/>
      <c r="H23" s="76" t="s">
        <v>65</v>
      </c>
      <c r="I23" s="77"/>
      <c r="J23" s="77"/>
      <c r="K23" s="77"/>
      <c r="L23" s="78"/>
      <c r="M23" s="106" t="s">
        <v>82</v>
      </c>
      <c r="N23" s="77"/>
      <c r="O23" s="77"/>
      <c r="P23" s="77"/>
      <c r="Q23" s="78"/>
      <c r="R23" s="210"/>
    </row>
    <row r="24" spans="1:18" ht="16.5" thickBot="1">
      <c r="A24" s="153"/>
      <c r="B24" s="108"/>
      <c r="C24" s="109"/>
      <c r="D24" s="109"/>
      <c r="E24" s="109"/>
      <c r="F24" s="109"/>
      <c r="G24" s="118"/>
      <c r="H24" s="108"/>
      <c r="I24" s="109"/>
      <c r="J24" s="109"/>
      <c r="K24" s="109"/>
      <c r="L24" s="118"/>
      <c r="M24" s="108"/>
      <c r="N24" s="109"/>
      <c r="O24" s="109"/>
      <c r="P24" s="109"/>
      <c r="Q24" s="118"/>
      <c r="R24" s="216"/>
    </row>
    <row r="25" spans="1:18" ht="18" thickBot="1" thickTop="1">
      <c r="A25" s="20" t="s">
        <v>6</v>
      </c>
      <c r="B25" s="14">
        <v>37</v>
      </c>
      <c r="C25" s="121"/>
      <c r="D25" s="122"/>
      <c r="E25" s="14"/>
      <c r="F25" s="56"/>
      <c r="G25" s="34">
        <v>37</v>
      </c>
      <c r="H25" s="14">
        <v>30</v>
      </c>
      <c r="I25" s="14"/>
      <c r="J25" s="14"/>
      <c r="K25" s="123">
        <v>30</v>
      </c>
      <c r="L25" s="124"/>
      <c r="M25" s="14">
        <v>45</v>
      </c>
      <c r="N25" s="121"/>
      <c r="O25" s="122"/>
      <c r="P25" s="14"/>
      <c r="Q25" s="34">
        <v>45</v>
      </c>
      <c r="R25" s="43">
        <v>37</v>
      </c>
    </row>
    <row r="26" spans="1:18" ht="18" thickBot="1" thickTop="1">
      <c r="A26" s="20" t="s">
        <v>5</v>
      </c>
      <c r="B26" s="38">
        <f>B25*B22</f>
        <v>37000</v>
      </c>
      <c r="C26" s="36"/>
      <c r="D26" s="121"/>
      <c r="E26" s="122"/>
      <c r="F26" s="14"/>
      <c r="G26" s="34">
        <f>G25*B22</f>
        <v>37000</v>
      </c>
      <c r="H26" s="14">
        <f>H25*B22</f>
        <v>30000</v>
      </c>
      <c r="I26" s="14"/>
      <c r="J26" s="14"/>
      <c r="K26" s="123">
        <f>K25*B22</f>
        <v>30000</v>
      </c>
      <c r="L26" s="124"/>
      <c r="M26" s="14">
        <f>M25*B22</f>
        <v>45000</v>
      </c>
      <c r="N26" s="121"/>
      <c r="O26" s="122"/>
      <c r="P26" s="14"/>
      <c r="Q26" s="34">
        <f>Q25*B22</f>
        <v>45000</v>
      </c>
      <c r="R26" s="43">
        <f>R25*B22</f>
        <v>37000</v>
      </c>
    </row>
    <row r="27" spans="1:18" ht="15.75" thickTop="1">
      <c r="A27" s="142" t="s">
        <v>28</v>
      </c>
      <c r="B27" s="76" t="s">
        <v>36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8"/>
      <c r="R27" s="210"/>
    </row>
    <row r="28" spans="1:18" ht="15.75" thickBot="1">
      <c r="A28" s="153"/>
      <c r="B28" s="108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8"/>
      <c r="R28" s="216"/>
    </row>
    <row r="29" spans="1:18" ht="18" thickBot="1" thickTop="1">
      <c r="A29" s="20" t="s">
        <v>33</v>
      </c>
      <c r="B29" s="172">
        <v>400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173"/>
      <c r="R29" s="43"/>
    </row>
    <row r="30" spans="1:18" ht="15" customHeight="1" thickTop="1">
      <c r="A30" s="142" t="s">
        <v>27</v>
      </c>
      <c r="B30" s="106" t="s">
        <v>64</v>
      </c>
      <c r="C30" s="77"/>
      <c r="D30" s="77"/>
      <c r="E30" s="77"/>
      <c r="F30" s="77"/>
      <c r="G30" s="78"/>
      <c r="H30" s="130" t="s">
        <v>66</v>
      </c>
      <c r="I30" s="131"/>
      <c r="J30" s="131"/>
      <c r="K30" s="131"/>
      <c r="L30" s="132"/>
      <c r="M30" s="130" t="s">
        <v>69</v>
      </c>
      <c r="N30" s="131"/>
      <c r="O30" s="131"/>
      <c r="P30" s="131"/>
      <c r="Q30" s="132"/>
      <c r="R30" s="210"/>
    </row>
    <row r="31" spans="1:18" ht="15" customHeight="1" thickBot="1">
      <c r="A31" s="153"/>
      <c r="B31" s="108"/>
      <c r="C31" s="109"/>
      <c r="D31" s="109"/>
      <c r="E31" s="109"/>
      <c r="F31" s="109"/>
      <c r="G31" s="118"/>
      <c r="H31" s="133"/>
      <c r="I31" s="134"/>
      <c r="J31" s="134"/>
      <c r="K31" s="134"/>
      <c r="L31" s="135"/>
      <c r="M31" s="133"/>
      <c r="N31" s="134"/>
      <c r="O31" s="134"/>
      <c r="P31" s="134"/>
      <c r="Q31" s="135"/>
      <c r="R31" s="216"/>
    </row>
    <row r="32" spans="1:18" ht="18" thickBot="1" thickTop="1">
      <c r="A32" s="20" t="s">
        <v>6</v>
      </c>
      <c r="B32" s="38">
        <v>335</v>
      </c>
      <c r="C32" s="36"/>
      <c r="D32" s="121"/>
      <c r="E32" s="122"/>
      <c r="F32" s="14"/>
      <c r="G32" s="34">
        <v>335</v>
      </c>
      <c r="H32" s="14">
        <v>300</v>
      </c>
      <c r="I32" s="14"/>
      <c r="J32" s="14"/>
      <c r="K32" s="123">
        <v>300</v>
      </c>
      <c r="L32" s="124"/>
      <c r="M32" s="14">
        <v>290</v>
      </c>
      <c r="N32" s="121"/>
      <c r="O32" s="122"/>
      <c r="P32" s="14"/>
      <c r="Q32" s="34">
        <v>290</v>
      </c>
      <c r="R32" s="43">
        <v>308</v>
      </c>
    </row>
    <row r="33" spans="1:18" ht="18" thickBot="1" thickTop="1">
      <c r="A33" s="20" t="s">
        <v>5</v>
      </c>
      <c r="B33" s="38">
        <f>B32*B29</f>
        <v>134000</v>
      </c>
      <c r="C33" s="36"/>
      <c r="D33" s="121"/>
      <c r="E33" s="122"/>
      <c r="F33" s="14"/>
      <c r="G33" s="34">
        <f>G32*B29</f>
        <v>134000</v>
      </c>
      <c r="H33" s="14">
        <f>H32*B29</f>
        <v>120000</v>
      </c>
      <c r="I33" s="14"/>
      <c r="J33" s="14"/>
      <c r="K33" s="123">
        <f>K32*B29</f>
        <v>120000</v>
      </c>
      <c r="L33" s="124"/>
      <c r="M33" s="14">
        <f>M32*B29</f>
        <v>116000</v>
      </c>
      <c r="N33" s="121"/>
      <c r="O33" s="122"/>
      <c r="P33" s="14"/>
      <c r="Q33" s="34">
        <f>Q32*B29</f>
        <v>116000</v>
      </c>
      <c r="R33" s="43">
        <f>R32*B29</f>
        <v>123200</v>
      </c>
    </row>
    <row r="34" spans="1:18" ht="15.75" thickTop="1">
      <c r="A34" s="142" t="s">
        <v>28</v>
      </c>
      <c r="B34" s="76" t="s">
        <v>37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8"/>
      <c r="R34" s="210"/>
    </row>
    <row r="35" spans="1:18" ht="15.75" thickBot="1">
      <c r="A35" s="153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8"/>
      <c r="R35" s="216"/>
    </row>
    <row r="36" spans="1:18" ht="18" thickBot="1" thickTop="1">
      <c r="A36" s="20" t="s">
        <v>33</v>
      </c>
      <c r="B36" s="174">
        <v>1100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175"/>
      <c r="R36" s="43"/>
    </row>
    <row r="37" spans="1:18" ht="15.75" thickTop="1">
      <c r="A37" s="142" t="s">
        <v>27</v>
      </c>
      <c r="B37" s="76" t="s">
        <v>38</v>
      </c>
      <c r="C37" s="77"/>
      <c r="D37" s="77"/>
      <c r="E37" s="77"/>
      <c r="F37" s="77"/>
      <c r="G37" s="78"/>
      <c r="H37" s="130" t="s">
        <v>47</v>
      </c>
      <c r="I37" s="131"/>
      <c r="J37" s="131"/>
      <c r="K37" s="131"/>
      <c r="L37" s="132"/>
      <c r="M37" s="130" t="s">
        <v>64</v>
      </c>
      <c r="N37" s="131"/>
      <c r="O37" s="131"/>
      <c r="P37" s="131"/>
      <c r="Q37" s="132"/>
      <c r="R37" s="97"/>
    </row>
    <row r="38" spans="1:18" ht="15.75" thickBot="1">
      <c r="A38" s="153"/>
      <c r="B38" s="108"/>
      <c r="C38" s="109"/>
      <c r="D38" s="109"/>
      <c r="E38" s="109"/>
      <c r="F38" s="109"/>
      <c r="G38" s="118"/>
      <c r="H38" s="133"/>
      <c r="I38" s="134"/>
      <c r="J38" s="134"/>
      <c r="K38" s="134"/>
      <c r="L38" s="135"/>
      <c r="M38" s="133"/>
      <c r="N38" s="134"/>
      <c r="O38" s="134"/>
      <c r="P38" s="134"/>
      <c r="Q38" s="135"/>
      <c r="R38" s="199"/>
    </row>
    <row r="39" spans="1:18" ht="17.25" thickBot="1" thickTop="1">
      <c r="A39" s="20" t="s">
        <v>6</v>
      </c>
      <c r="B39" s="38">
        <v>135</v>
      </c>
      <c r="C39" s="36"/>
      <c r="D39" s="121"/>
      <c r="E39" s="122"/>
      <c r="F39" s="14"/>
      <c r="G39" s="34">
        <v>135</v>
      </c>
      <c r="H39" s="14">
        <v>100</v>
      </c>
      <c r="I39" s="14"/>
      <c r="J39" s="14"/>
      <c r="K39" s="123">
        <v>100</v>
      </c>
      <c r="L39" s="124"/>
      <c r="M39" s="38">
        <v>120</v>
      </c>
      <c r="N39" s="36"/>
      <c r="O39" s="14"/>
      <c r="P39" s="14"/>
      <c r="Q39" s="34">
        <v>120</v>
      </c>
      <c r="R39" s="37">
        <v>118</v>
      </c>
    </row>
    <row r="40" spans="1:18" ht="17.25" thickBot="1" thickTop="1">
      <c r="A40" s="20" t="s">
        <v>5</v>
      </c>
      <c r="B40" s="38">
        <f>B39*B36</f>
        <v>148500</v>
      </c>
      <c r="C40" s="36"/>
      <c r="D40" s="121"/>
      <c r="E40" s="122"/>
      <c r="F40" s="14"/>
      <c r="G40" s="34">
        <f>G39*B36</f>
        <v>148500</v>
      </c>
      <c r="H40" s="14">
        <f>H39*B36</f>
        <v>110000</v>
      </c>
      <c r="I40" s="14"/>
      <c r="J40" s="14"/>
      <c r="K40" s="123">
        <f>K39*B36</f>
        <v>110000</v>
      </c>
      <c r="L40" s="124"/>
      <c r="M40" s="38">
        <f>M39*B36</f>
        <v>132000</v>
      </c>
      <c r="N40" s="36"/>
      <c r="O40" s="14"/>
      <c r="P40" s="14"/>
      <c r="Q40" s="34">
        <f>Q39*B36</f>
        <v>132000</v>
      </c>
      <c r="R40" s="37">
        <f>R39*B36</f>
        <v>129800</v>
      </c>
    </row>
    <row r="41" spans="1:18" ht="17.25" thickBot="1" thickTop="1">
      <c r="A41" s="20" t="s">
        <v>13</v>
      </c>
      <c r="B41" s="60"/>
      <c r="C41" s="57"/>
      <c r="D41" s="59"/>
      <c r="E41" s="57"/>
      <c r="F41" s="56"/>
      <c r="G41" s="56"/>
      <c r="H41" s="56"/>
      <c r="I41" s="56"/>
      <c r="J41" s="56"/>
      <c r="K41" s="174"/>
      <c r="L41" s="175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14</v>
      </c>
      <c r="B42" s="38"/>
      <c r="C42" s="36"/>
      <c r="D42" s="45"/>
      <c r="E42" s="46"/>
      <c r="F42" s="14"/>
      <c r="G42" s="14"/>
      <c r="H42" s="44"/>
      <c r="I42" s="44"/>
      <c r="J42" s="14"/>
      <c r="K42" s="172"/>
      <c r="L42" s="173"/>
      <c r="M42" s="47"/>
      <c r="N42" s="46"/>
      <c r="O42" s="44"/>
      <c r="P42" s="14"/>
      <c r="Q42" s="44"/>
      <c r="R42" s="23"/>
    </row>
    <row r="43" spans="1:18" ht="16.5" thickTop="1">
      <c r="A43" s="142" t="s">
        <v>29</v>
      </c>
      <c r="B43" s="220">
        <f>B40+B33+B26+B19+B12</f>
        <v>387970</v>
      </c>
      <c r="C43" s="22"/>
      <c r="D43" s="48"/>
      <c r="E43" s="138">
        <f>D40+D33+D26+D19</f>
        <v>0</v>
      </c>
      <c r="F43" s="220">
        <f>F33+F26+F19</f>
        <v>0</v>
      </c>
      <c r="G43" s="220">
        <f>G40+G33+G26+G19+G12</f>
        <v>387970</v>
      </c>
      <c r="H43" s="150">
        <f>H40+H33+H26+H19+H12</f>
        <v>324050</v>
      </c>
      <c r="I43" s="150"/>
      <c r="J43" s="220"/>
      <c r="K43" s="152">
        <f>K40+K33+K26+K19+L12</f>
        <v>324050</v>
      </c>
      <c r="L43" s="138"/>
      <c r="M43" s="152">
        <f>M40+M33+M26+M19+M12</f>
        <v>363900</v>
      </c>
      <c r="N43" s="138"/>
      <c r="O43" s="150"/>
      <c r="P43" s="220"/>
      <c r="Q43" s="150">
        <f>Q40+Q33+Q26+Q19+Q12</f>
        <v>363900</v>
      </c>
      <c r="R43" s="136">
        <f>R40+R33+R26+R19+R12</f>
        <v>357350</v>
      </c>
    </row>
    <row r="44" spans="1:18" ht="16.5" thickBot="1">
      <c r="A44" s="153"/>
      <c r="B44" s="240"/>
      <c r="C44" s="14"/>
      <c r="D44" s="49"/>
      <c r="E44" s="241"/>
      <c r="F44" s="221"/>
      <c r="G44" s="221"/>
      <c r="H44" s="151"/>
      <c r="I44" s="151"/>
      <c r="J44" s="221"/>
      <c r="K44" s="139"/>
      <c r="L44" s="141"/>
      <c r="M44" s="139"/>
      <c r="N44" s="141"/>
      <c r="O44" s="151"/>
      <c r="P44" s="221"/>
      <c r="Q44" s="151"/>
      <c r="R44" s="126"/>
    </row>
    <row r="45" spans="1:18" ht="30.75" customHeight="1" thickTop="1">
      <c r="A45" s="142" t="s">
        <v>15</v>
      </c>
      <c r="B45" s="222">
        <v>40836</v>
      </c>
      <c r="C45" s="22"/>
      <c r="D45" s="242"/>
      <c r="E45" s="78"/>
      <c r="F45" s="222"/>
      <c r="G45" s="82"/>
      <c r="H45" s="222">
        <v>40877</v>
      </c>
      <c r="I45" s="222"/>
      <c r="J45" s="222"/>
      <c r="K45" s="4"/>
      <c r="L45" s="78"/>
      <c r="M45" s="222">
        <v>40846</v>
      </c>
      <c r="N45" s="22"/>
      <c r="O45" s="222"/>
      <c r="P45" s="222"/>
      <c r="Q45" s="82"/>
      <c r="R45" s="97"/>
    </row>
    <row r="46" spans="1:18" ht="16.5" thickBot="1">
      <c r="A46" s="143"/>
      <c r="B46" s="223"/>
      <c r="C46" s="14"/>
      <c r="D46" s="238"/>
      <c r="E46" s="226"/>
      <c r="F46" s="223"/>
      <c r="G46" s="219"/>
      <c r="H46" s="223"/>
      <c r="I46" s="223"/>
      <c r="J46" s="223"/>
      <c r="K46" s="16"/>
      <c r="L46" s="226"/>
      <c r="M46" s="223"/>
      <c r="N46" s="14"/>
      <c r="O46" s="223"/>
      <c r="P46" s="223"/>
      <c r="Q46" s="219"/>
      <c r="R46" s="199"/>
    </row>
    <row r="47" spans="1:18" ht="16.5" customHeight="1" thickTop="1">
      <c r="A47" s="142" t="s">
        <v>16</v>
      </c>
      <c r="B47" s="227" t="s">
        <v>96</v>
      </c>
      <c r="C47" s="22"/>
      <c r="D47" s="76"/>
      <c r="E47" s="78"/>
      <c r="F47" s="82"/>
      <c r="G47" s="82"/>
      <c r="H47" s="227" t="s">
        <v>96</v>
      </c>
      <c r="I47" s="82"/>
      <c r="J47" s="82"/>
      <c r="K47" s="4"/>
      <c r="L47" s="78"/>
      <c r="M47" s="227" t="s">
        <v>96</v>
      </c>
      <c r="N47" s="22"/>
      <c r="O47" s="82"/>
      <c r="P47" s="82"/>
      <c r="Q47" s="82"/>
      <c r="R47" s="97"/>
    </row>
    <row r="48" spans="1:18" ht="15.75">
      <c r="A48" s="170"/>
      <c r="B48" s="225"/>
      <c r="C48" s="15"/>
      <c r="D48" s="236"/>
      <c r="E48" s="237"/>
      <c r="F48" s="225"/>
      <c r="G48" s="83"/>
      <c r="H48" s="225"/>
      <c r="I48" s="225"/>
      <c r="J48" s="225"/>
      <c r="K48" s="39"/>
      <c r="L48" s="87"/>
      <c r="M48" s="225"/>
      <c r="N48" s="15"/>
      <c r="O48" s="225"/>
      <c r="P48" s="225"/>
      <c r="Q48" s="83"/>
      <c r="R48" s="224"/>
    </row>
    <row r="49" spans="1:18" ht="16.5" thickBot="1">
      <c r="A49" s="143"/>
      <c r="B49" s="223"/>
      <c r="C49" s="54"/>
      <c r="D49" s="238"/>
      <c r="E49" s="226"/>
      <c r="F49" s="223"/>
      <c r="G49" s="219"/>
      <c r="H49" s="223"/>
      <c r="I49" s="223"/>
      <c r="J49" s="223"/>
      <c r="K49" s="16"/>
      <c r="L49" s="226"/>
      <c r="M49" s="223"/>
      <c r="N49" s="54"/>
      <c r="O49" s="223"/>
      <c r="P49" s="223"/>
      <c r="Q49" s="219"/>
      <c r="R49" s="199"/>
    </row>
    <row r="50" spans="1:18" ht="14.25" customHeight="1" thickTop="1">
      <c r="A50" s="191" t="s">
        <v>17</v>
      </c>
      <c r="B50" s="192"/>
      <c r="C50" s="76" t="s">
        <v>18</v>
      </c>
      <c r="D50" s="77"/>
      <c r="E50" s="77"/>
      <c r="F50" s="77"/>
      <c r="G50" s="78"/>
      <c r="H50" s="228" t="s">
        <v>19</v>
      </c>
      <c r="I50" s="229"/>
      <c r="J50" s="229"/>
      <c r="K50" s="229"/>
      <c r="L50" s="229"/>
      <c r="M50" s="229"/>
      <c r="N50" s="229"/>
      <c r="O50" s="229"/>
      <c r="P50" s="230"/>
      <c r="Q50" s="234"/>
      <c r="R50" s="235"/>
    </row>
    <row r="51" spans="1:18" ht="31.5" customHeight="1" thickBot="1">
      <c r="A51" s="193"/>
      <c r="B51" s="194"/>
      <c r="C51" s="70"/>
      <c r="D51" s="71"/>
      <c r="E51" s="71"/>
      <c r="F51" s="71"/>
      <c r="G51" s="72"/>
      <c r="H51" s="231" t="s">
        <v>20</v>
      </c>
      <c r="I51" s="232"/>
      <c r="J51" s="232"/>
      <c r="K51" s="232"/>
      <c r="L51" s="232"/>
      <c r="M51" s="232"/>
      <c r="N51" s="232"/>
      <c r="O51" s="232"/>
      <c r="P51" s="233"/>
      <c r="Q51" s="154"/>
      <c r="R51" s="155"/>
    </row>
    <row r="52" spans="1:18" ht="16.5" customHeight="1" thickBot="1">
      <c r="A52" s="161" t="s">
        <v>21</v>
      </c>
      <c r="B52" s="163"/>
      <c r="C52" s="164" t="s">
        <v>44</v>
      </c>
      <c r="D52" s="165"/>
      <c r="E52" s="165"/>
      <c r="F52" s="165"/>
      <c r="G52" s="166"/>
      <c r="H52" s="178" t="s">
        <v>91</v>
      </c>
      <c r="I52" s="162"/>
      <c r="J52" s="162"/>
      <c r="K52" s="162"/>
      <c r="L52" s="162"/>
      <c r="M52" s="162"/>
      <c r="N52" s="162"/>
      <c r="O52" s="162"/>
      <c r="P52" s="163"/>
      <c r="Q52" s="154"/>
      <c r="R52" s="155"/>
    </row>
    <row r="53" spans="1:18" ht="16.5" customHeight="1" thickBot="1">
      <c r="A53" s="161" t="s">
        <v>23</v>
      </c>
      <c r="B53" s="163"/>
      <c r="C53" s="178" t="s">
        <v>61</v>
      </c>
      <c r="D53" s="162"/>
      <c r="E53" s="162"/>
      <c r="F53" s="162"/>
      <c r="G53" s="163"/>
      <c r="H53" s="178" t="s">
        <v>89</v>
      </c>
      <c r="I53" s="162"/>
      <c r="J53" s="162"/>
      <c r="K53" s="162"/>
      <c r="L53" s="162"/>
      <c r="M53" s="162"/>
      <c r="N53" s="162"/>
      <c r="O53" s="162"/>
      <c r="P53" s="163"/>
      <c r="Q53" s="154"/>
      <c r="R53" s="155"/>
    </row>
    <row r="54" spans="1:18" ht="16.5" customHeight="1" thickBot="1">
      <c r="A54" s="161" t="s">
        <v>24</v>
      </c>
      <c r="B54" s="163"/>
      <c r="C54" s="161" t="s">
        <v>22</v>
      </c>
      <c r="D54" s="162"/>
      <c r="E54" s="162"/>
      <c r="F54" s="162"/>
      <c r="G54" s="163"/>
      <c r="H54" s="178" t="s">
        <v>92</v>
      </c>
      <c r="I54" s="162"/>
      <c r="J54" s="162"/>
      <c r="K54" s="162"/>
      <c r="L54" s="162"/>
      <c r="M54" s="162"/>
      <c r="N54" s="162"/>
      <c r="O54" s="162"/>
      <c r="P54" s="163"/>
      <c r="Q54" s="154"/>
      <c r="R54" s="155"/>
    </row>
    <row r="56" spans="1:6" ht="15.75">
      <c r="A56" s="239" t="s">
        <v>78</v>
      </c>
      <c r="B56" s="177"/>
      <c r="C56" s="177"/>
      <c r="D56" s="177"/>
      <c r="E56" s="177"/>
      <c r="F56" s="177"/>
    </row>
    <row r="57" spans="1:12" ht="15.75">
      <c r="A57" s="239" t="s">
        <v>49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</row>
    <row r="58" spans="1:7" ht="15.75">
      <c r="A58" s="239" t="s">
        <v>95</v>
      </c>
      <c r="B58" s="177"/>
      <c r="C58" s="177"/>
      <c r="D58" s="177"/>
      <c r="E58" s="177"/>
      <c r="F58" s="177"/>
      <c r="G58" s="177"/>
    </row>
  </sheetData>
  <sheetProtection/>
  <mergeCells count="148">
    <mergeCell ref="J2:R2"/>
    <mergeCell ref="H47:H49"/>
    <mergeCell ref="A1:R1"/>
    <mergeCell ref="A2:G2"/>
    <mergeCell ref="A13:A14"/>
    <mergeCell ref="A6:A7"/>
    <mergeCell ref="A9:A10"/>
    <mergeCell ref="B8:Q8"/>
    <mergeCell ref="B9:G9"/>
    <mergeCell ref="B10:G10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A45:A46"/>
    <mergeCell ref="A58:G58"/>
    <mergeCell ref="A43:A44"/>
    <mergeCell ref="B43:B44"/>
    <mergeCell ref="E43:E44"/>
    <mergeCell ref="A53:B53"/>
    <mergeCell ref="C53:G53"/>
    <mergeCell ref="A50:B51"/>
    <mergeCell ref="A56:F56"/>
    <mergeCell ref="A52:B52"/>
    <mergeCell ref="C52:G52"/>
    <mergeCell ref="A57:L57"/>
    <mergeCell ref="H53:P53"/>
    <mergeCell ref="H52:P52"/>
    <mergeCell ref="Q52:R52"/>
    <mergeCell ref="Q53:R53"/>
    <mergeCell ref="A54:B54"/>
    <mergeCell ref="C54:G54"/>
    <mergeCell ref="H54:P54"/>
    <mergeCell ref="Q54:R54"/>
    <mergeCell ref="C50:G51"/>
    <mergeCell ref="H50:P50"/>
    <mergeCell ref="H51:P51"/>
    <mergeCell ref="Q50:R51"/>
    <mergeCell ref="A47:A49"/>
    <mergeCell ref="G47:G49"/>
    <mergeCell ref="O47:O49"/>
    <mergeCell ref="B47:B49"/>
    <mergeCell ref="D47:E49"/>
    <mergeCell ref="F47:F49"/>
    <mergeCell ref="P45:P46"/>
    <mergeCell ref="L47:L49"/>
    <mergeCell ref="M47:M49"/>
    <mergeCell ref="L45:L46"/>
    <mergeCell ref="B45:B46"/>
    <mergeCell ref="I47:I49"/>
    <mergeCell ref="J47:J49"/>
    <mergeCell ref="I45:I46"/>
    <mergeCell ref="M45:M46"/>
    <mergeCell ref="O45:O46"/>
    <mergeCell ref="R43:R44"/>
    <mergeCell ref="M43:N44"/>
    <mergeCell ref="O43:O44"/>
    <mergeCell ref="P43:P44"/>
    <mergeCell ref="Q43:Q44"/>
    <mergeCell ref="R47:R49"/>
    <mergeCell ref="Q45:Q46"/>
    <mergeCell ref="R45:R46"/>
    <mergeCell ref="Q47:Q49"/>
    <mergeCell ref="P47:P49"/>
    <mergeCell ref="G45:G46"/>
    <mergeCell ref="J43:J44"/>
    <mergeCell ref="K43:L44"/>
    <mergeCell ref="F43:F44"/>
    <mergeCell ref="G43:G44"/>
    <mergeCell ref="H43:H44"/>
    <mergeCell ref="I43:I44"/>
    <mergeCell ref="J45:J46"/>
    <mergeCell ref="F45:F46"/>
    <mergeCell ref="K41:L41"/>
    <mergeCell ref="K42:L42"/>
    <mergeCell ref="R30:R31"/>
    <mergeCell ref="R34:R35"/>
    <mergeCell ref="B36:Q36"/>
    <mergeCell ref="B37:G38"/>
    <mergeCell ref="H37:L38"/>
    <mergeCell ref="B34:Q35"/>
    <mergeCell ref="D39:E39"/>
    <mergeCell ref="R37:R38"/>
    <mergeCell ref="D40:E40"/>
    <mergeCell ref="K40:L40"/>
    <mergeCell ref="B30:G31"/>
    <mergeCell ref="H30:L31"/>
    <mergeCell ref="D32:E32"/>
    <mergeCell ref="K32:L32"/>
    <mergeCell ref="K39:L39"/>
    <mergeCell ref="M30:Q31"/>
    <mergeCell ref="B29:Q29"/>
    <mergeCell ref="D33:E33"/>
    <mergeCell ref="K33:L33"/>
    <mergeCell ref="N33:O33"/>
    <mergeCell ref="N32:O32"/>
    <mergeCell ref="K25:L25"/>
    <mergeCell ref="N25:O25"/>
    <mergeCell ref="D26:E26"/>
    <mergeCell ref="K26:L26"/>
    <mergeCell ref="N26:O26"/>
    <mergeCell ref="B27:Q28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15:Q15"/>
    <mergeCell ref="B16:G17"/>
    <mergeCell ref="H16:L17"/>
    <mergeCell ref="D19:E19"/>
    <mergeCell ref="K19:L19"/>
    <mergeCell ref="N19:O19"/>
    <mergeCell ref="R16:R17"/>
    <mergeCell ref="M16:Q16"/>
    <mergeCell ref="M17:Q17"/>
    <mergeCell ref="D18:E18"/>
    <mergeCell ref="K18:L18"/>
    <mergeCell ref="N18:O18"/>
    <mergeCell ref="A3:A5"/>
    <mergeCell ref="B3:F4"/>
    <mergeCell ref="G3:G5"/>
    <mergeCell ref="H3:J4"/>
    <mergeCell ref="D5:E5"/>
    <mergeCell ref="B13:Q14"/>
    <mergeCell ref="K3:L5"/>
    <mergeCell ref="M3:P4"/>
    <mergeCell ref="H9:L10"/>
    <mergeCell ref="M37:Q38"/>
    <mergeCell ref="R3:R5"/>
    <mergeCell ref="Q3:Q5"/>
    <mergeCell ref="B6:Q7"/>
    <mergeCell ref="R13:R14"/>
    <mergeCell ref="R9:R10"/>
    <mergeCell ref="N11:O11"/>
    <mergeCell ref="N12:O12"/>
    <mergeCell ref="M9:Q10"/>
    <mergeCell ref="R6:R7"/>
  </mergeCells>
  <printOptions/>
  <pageMargins left="0.7086614173228347" right="0.17" top="0.7480314960629921" bottom="0.23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Абдуллаева Ольга Сергеевна</cp:lastModifiedBy>
  <cp:lastPrinted>2012-01-17T05:34:45Z</cp:lastPrinted>
  <dcterms:created xsi:type="dcterms:W3CDTF">2009-10-23T03:44:58Z</dcterms:created>
  <dcterms:modified xsi:type="dcterms:W3CDTF">2012-01-19T05:01:31Z</dcterms:modified>
  <cp:category/>
  <cp:version/>
  <cp:contentType/>
  <cp:contentStatus/>
</cp:coreProperties>
</file>